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19200" windowHeight="7095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<sst xmlns="http://schemas.openxmlformats.org/spreadsheetml/2006/main" count="280" uniqueCount="194">
  <si>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</si>
  <si>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</si>
  <si>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</si>
  <si>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</si>
  <si>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</si>
  <si>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</si>
  <si>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</si>
  <si>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</si>
  <si>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</si>
  <si>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</si>
  <si>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</si>
  <si>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</si>
  <si>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</si>
  <si>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</si>
  <si>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</si>
  <si>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</si>
  <si>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</si>
  <si>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</si>
  <si>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</si>
  <si>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</si>
  <si>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</si>
  <si>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</si>
  <si>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</si>
  <si>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</si>
  <si>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</si>
  <si>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</si>
  <si>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</si>
  <si>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</si>
  <si>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</si>
  <si>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</si>
  <si>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</si>
  <si>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</si>
  <si>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</si>
  <si>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</si>
  <si>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</si>
  <si>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</si>
  <si>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</si>
  <si>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</si>
  <si>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</si>
  <si>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</si>
  <si>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</si>
  <si>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</si>
  <si>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</si>
  <si>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</si>
  <si>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</si>
  <si>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</si>
  <si>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</si>
  <si>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</si>
  <si>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</si>
  <si>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</si>
  <si>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</si>
  <si>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</si>
  <si>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</si>
  <si>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</si>
  <si>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</si>
  <si>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</si>
  <si>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</si>
  <si>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</si>
  <si>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</si>
  <si>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</si>
  <si>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</si>
  <si>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</si>
  <si>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</si>
  <si>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</si>
  <si>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</si>
  <si>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</si>
  <si>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</si>
  <si>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</si>
  <si>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</si>
  <si>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</si>
  <si>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</si>
  <si>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</si>
  <si>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</si>
  <si>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</si>
  <si>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</si>
  <si>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</si>
  <si>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</si>
  <si>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</si>
  <si>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</si>
  <si>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</si>
  <si>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</si>
  <si>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</si>
  <si>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</si>
  <si>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</si>
  <si>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</si>
  <si>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</si>
  <si>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</si>
  <si>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</si>
  <si>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</si>
  <si>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</si>
  <si>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</si>
  <si>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</si>
  <si>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</si>
  <si>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</si>
  <si>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</si>
  <si>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</si>
  <si>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</si>
  <si>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</si>
  <si>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</si>
  <si>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</si>
  <si>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</si>
  <si>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</si>
  <si>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</si>
  <si>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</si>
  <si>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</si>
  <si>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</si>
  <si>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</si>
  <si>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</si>
  <si>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</si>
  <si>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</si>
  <si>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</si>
  <si>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</si>
  <si>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</si>
  <si>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</si>
  <si>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</si>
  <si>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</si>
  <si>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</si>
  <si>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</si>
  <si>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</si>
  <si>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</si>
  <si>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</si>
  <si>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</si>
  <si>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</si>
  <si>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</si>
  <si>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</si>
  <si>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</si>
  <si>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</si>
  <si>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</si>
  <si>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</si>
  <si>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</si>
  <si>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</si>
  <si>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</si>
  <si>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</si>
  <si>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</si>
  <si>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</si>
  <si>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</si>
  <si>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</si>
  <si>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</si>
  <si>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</si>
  <si>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</si>
  <si>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</si>
  <si>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</si>
  <si>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</si>
  <si>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</si>
  <si>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</si>
  <si>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</si>
  <si>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</si>
  <si>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</si>
  <si>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</si>
  <si>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</si>
  <si>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</si>
  <si>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</si>
  <si>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</si>
  <si>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</si>
  <si>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</si>
  <si>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</si>
  <si>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</si>
  <si>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</si>
  <si>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</si>
  <si>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</si>
  <si>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</si>
  <si>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</si>
  <si>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</si>
  <si>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</si>
  <si>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</si>
  <si>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</si>
  <si>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2016                BGN '000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</si>
  <si>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</si>
  <si>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</si>
  <si>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</si>
  <si>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</si>
  <si>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</si>
  <si>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31.12.2016г.</t>
  </si>
  <si>
    <t>Парични потоци, свързани с получени заеми</t>
  </si>
  <si>
    <t>Салдо на 31 декември 2016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</si>
  <si>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</si>
  <si>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</si>
  <si>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</si>
  <si>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</si>
  <si>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</si>
  <si>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2017          BGN '000</t>
  </si>
  <si>
    <t>2017                BGN '000</t>
  </si>
  <si>
    <t>Салдо на 01 януари 2016</t>
  </si>
  <si>
    <t>121     &gt;ЗАГУБИ МИН Г.</t>
  </si>
  <si>
    <t>624    &gt;ОТР.КУРС.РАЗЛ.</t>
  </si>
  <si>
    <t>609     &gt; РДИ ЗДРУГИ .</t>
  </si>
  <si>
    <t>Дата: 23.01.2018г.</t>
  </si>
  <si>
    <t>31.12.2017г.</t>
  </si>
  <si>
    <t>към 31 декември 2017 година</t>
  </si>
  <si>
    <t>за периозда 01.01.2017-31.12.2017 година</t>
  </si>
  <si>
    <t>за периода 01.01-31.12.2017 година</t>
  </si>
  <si>
    <t>Парични средства и парични еквиваленти на 31 декември</t>
  </si>
  <si>
    <t xml:space="preserve">Оборотна ведомост Дружество Турин Имоти АДСИЦ От дата 01/01/2017     До дата 31/12/2017    </t>
  </si>
  <si>
    <t>Салдо на 31 декември 2017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</si>
</sst>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6" t="s">
        <v>35</v>
      </c>
      <c r="B1" s="287"/>
      <c r="C1" s="287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8"/>
      <c r="B7" s="289"/>
      <c r="C7" s="289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13">
      <selection activeCell="E49" sqref="E49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188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187</v>
      </c>
      <c r="E5" s="118"/>
      <c r="F5" s="249" t="s">
        <v>172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7</v>
      </c>
      <c r="D10" s="225">
        <f>D11+D12</f>
        <v>978</v>
      </c>
      <c r="E10" s="205"/>
      <c r="F10" s="225">
        <v>1746</v>
      </c>
      <c r="G10" s="32"/>
    </row>
    <row r="11" spans="1:9" ht="15">
      <c r="A11" s="121" t="s">
        <v>43</v>
      </c>
      <c r="B11" s="19">
        <v>10</v>
      </c>
      <c r="D11" s="243">
        <v>182</v>
      </c>
      <c r="E11" s="204"/>
      <c r="F11" s="243">
        <v>658</v>
      </c>
      <c r="G11" s="32">
        <v>1724</v>
      </c>
      <c r="H11" s="32"/>
      <c r="I11" s="32"/>
    </row>
    <row r="12" spans="1:9" ht="15">
      <c r="A12" s="121" t="s">
        <v>103</v>
      </c>
      <c r="D12" s="243">
        <v>796</v>
      </c>
      <c r="E12" s="204"/>
      <c r="F12" s="243">
        <v>1088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978</v>
      </c>
      <c r="E15" s="21"/>
      <c r="F15" s="228">
        <f>SUM(F11:F14)</f>
        <v>1746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9</v>
      </c>
      <c r="D20" s="225">
        <v>319</v>
      </c>
      <c r="F20" s="225">
        <v>2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11</v>
      </c>
      <c r="D23" s="225">
        <v>9</v>
      </c>
      <c r="F23" s="225">
        <v>4</v>
      </c>
      <c r="G23" s="32"/>
      <c r="H23" s="14"/>
    </row>
    <row r="24" spans="1:7" ht="15">
      <c r="A24" s="8" t="s">
        <v>162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438</v>
      </c>
      <c r="F25" s="228">
        <f>SUM(F20:F24)</f>
        <v>116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1416</v>
      </c>
      <c r="E27" s="18"/>
      <c r="F27" s="244">
        <f>F15+F25</f>
        <v>1862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347</v>
      </c>
      <c r="G34" s="32"/>
    </row>
    <row r="35" spans="1:7" ht="15">
      <c r="A35" s="8" t="s">
        <v>45</v>
      </c>
      <c r="D35" s="223">
        <v>-69</v>
      </c>
      <c r="E35" s="224"/>
      <c r="F35" s="223"/>
      <c r="G35" s="32"/>
    </row>
    <row r="36" spans="1:7" ht="16.5" customHeight="1">
      <c r="A36" s="8" t="s">
        <v>106</v>
      </c>
      <c r="D36" s="223">
        <v>409</v>
      </c>
      <c r="E36" s="224"/>
      <c r="F36" s="223">
        <v>-69</v>
      </c>
      <c r="G36" s="32">
        <v>0</v>
      </c>
    </row>
    <row r="37" spans="1:7" ht="15">
      <c r="A37" s="2" t="s">
        <v>40</v>
      </c>
      <c r="B37" s="143"/>
      <c r="C37" s="203">
        <v>12</v>
      </c>
      <c r="D37" s="228">
        <f>SUM(D33:D36)</f>
        <v>1337</v>
      </c>
      <c r="E37" s="88"/>
      <c r="F37" s="228">
        <f>SUM(F33:F36)</f>
        <v>928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/>
      <c r="E44" s="57"/>
      <c r="F44" s="225">
        <v>28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14</v>
      </c>
      <c r="D46" s="225">
        <v>73</v>
      </c>
      <c r="E46" s="57"/>
      <c r="F46" s="225">
        <v>71</v>
      </c>
      <c r="G46" s="32"/>
      <c r="H46" s="14"/>
    </row>
    <row r="47" spans="1:8" ht="15">
      <c r="A47" s="9" t="s">
        <v>94</v>
      </c>
      <c r="B47" s="11">
        <v>23</v>
      </c>
      <c r="C47" s="11">
        <v>15</v>
      </c>
      <c r="D47" s="225"/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16</v>
      </c>
      <c r="D48" s="225"/>
      <c r="E48" s="57"/>
      <c r="F48" s="225">
        <v>828</v>
      </c>
      <c r="G48" s="40"/>
      <c r="H48" s="24"/>
    </row>
    <row r="49" spans="1:8" ht="15">
      <c r="A49" s="8" t="s">
        <v>58</v>
      </c>
      <c r="D49" s="225">
        <v>6</v>
      </c>
      <c r="F49" s="225">
        <v>6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79</v>
      </c>
      <c r="E50" s="88"/>
      <c r="F50" s="228">
        <f>SUM(F44:F49)</f>
        <v>934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79</v>
      </c>
      <c r="E52" s="127"/>
      <c r="F52" s="242">
        <f>F50+F40</f>
        <v>934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1416</v>
      </c>
      <c r="E54" s="18"/>
      <c r="F54" s="244">
        <f>F52+F37</f>
        <v>1862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171</v>
      </c>
      <c r="D56" s="24"/>
    </row>
    <row r="57" spans="1:4" ht="15">
      <c r="A57" s="122"/>
      <c r="D57" s="24"/>
    </row>
    <row r="58" spans="1:4" ht="15">
      <c r="A58" s="124" t="s">
        <v>186</v>
      </c>
      <c r="D58" s="24"/>
    </row>
    <row r="59" spans="4:10" ht="15" customHeight="1">
      <c r="D59" s="290"/>
      <c r="E59" s="290"/>
      <c r="F59" s="290"/>
      <c r="G59" s="290"/>
      <c r="H59" s="290"/>
      <c r="I59" s="290"/>
      <c r="J59" s="290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5">
      <c r="A63" s="38"/>
      <c r="D63" s="38"/>
      <c r="E63" s="38"/>
      <c r="F63" s="38"/>
      <c r="G63" s="38"/>
      <c r="H63" s="38"/>
      <c r="I63" s="38"/>
      <c r="J63" s="38"/>
    </row>
    <row r="64" spans="1:10" ht="1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5">
      <c r="A65" s="89" t="s">
        <v>122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5">
      <c r="D67" s="292"/>
      <c r="E67" s="292"/>
      <c r="F67" s="292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90"/>
      <c r="E69" s="291"/>
      <c r="F69" s="291"/>
      <c r="G69" s="291"/>
      <c r="H69" s="291"/>
      <c r="I69" s="291"/>
      <c r="J69" s="291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6" t="s">
        <v>86</v>
      </c>
      <c r="B2" s="296"/>
      <c r="C2" s="297"/>
      <c r="D2" s="297"/>
      <c r="F2" s="199"/>
    </row>
    <row r="3" spans="1:6" s="5" customFormat="1" ht="15.75" customHeight="1">
      <c r="A3" s="8" t="s">
        <v>189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8" t="s">
        <v>3</v>
      </c>
      <c r="B5" s="299"/>
      <c r="C5" s="13"/>
      <c r="D5" s="293" t="s">
        <v>180</v>
      </c>
      <c r="F5" s="300" t="s">
        <v>165</v>
      </c>
    </row>
    <row r="6" spans="1:6" s="5" customFormat="1" ht="18.75" customHeight="1">
      <c r="A6" s="299"/>
      <c r="B6" s="299"/>
      <c r="C6" s="17"/>
      <c r="D6" s="294"/>
      <c r="F6" s="301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205">
        <v>3</v>
      </c>
      <c r="C8" s="18"/>
      <c r="D8" s="225">
        <v>54</v>
      </c>
      <c r="F8" s="225">
        <v>54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>
        <v>1166</v>
      </c>
      <c r="F13" s="226">
        <v>426</v>
      </c>
    </row>
    <row r="14" spans="1:6" s="5" customFormat="1" ht="15" customHeight="1">
      <c r="A14" s="121" t="s">
        <v>161</v>
      </c>
      <c r="B14" s="273"/>
      <c r="C14" s="274"/>
      <c r="D14" s="226">
        <v>8</v>
      </c>
      <c r="E14" s="275"/>
      <c r="F14" s="226">
        <v>10</v>
      </c>
    </row>
    <row r="15" spans="1:6" s="5" customFormat="1" ht="15">
      <c r="A15" s="121"/>
      <c r="B15" s="20"/>
      <c r="C15" s="18"/>
      <c r="D15" s="266">
        <f>SUM(D8:D14)</f>
        <v>1228</v>
      </c>
      <c r="E15" s="123"/>
      <c r="F15" s="266">
        <f>SUM(F8:F14)</f>
        <v>490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4</v>
      </c>
      <c r="C17" s="20"/>
      <c r="D17" s="226">
        <v>-1</v>
      </c>
      <c r="F17" s="226">
        <v>-2</v>
      </c>
    </row>
    <row r="18" spans="1:6" s="5" customFormat="1" ht="15">
      <c r="A18" s="8" t="s">
        <v>11</v>
      </c>
      <c r="B18" s="20">
        <v>5</v>
      </c>
      <c r="C18" s="20"/>
      <c r="D18" s="226">
        <v>-33</v>
      </c>
      <c r="F18" s="226">
        <v>-56</v>
      </c>
    </row>
    <row r="19" spans="1:6" s="5" customFormat="1" ht="15">
      <c r="A19" s="8" t="s">
        <v>81</v>
      </c>
      <c r="B19" s="20"/>
      <c r="C19" s="20"/>
      <c r="D19" s="226"/>
      <c r="F19" s="226"/>
    </row>
    <row r="20" spans="1:6" s="5" customFormat="1" ht="15">
      <c r="A20" s="8" t="s">
        <v>51</v>
      </c>
      <c r="B20" s="20">
        <v>6</v>
      </c>
      <c r="C20" s="20"/>
      <c r="D20" s="226">
        <v>-7</v>
      </c>
      <c r="F20" s="226">
        <v>-7</v>
      </c>
    </row>
    <row r="21" spans="1:6" s="5" customFormat="1" ht="15">
      <c r="A21" s="8" t="s">
        <v>84</v>
      </c>
      <c r="B21" s="20">
        <v>8</v>
      </c>
      <c r="C21" s="20"/>
      <c r="D21" s="226">
        <v>-9</v>
      </c>
      <c r="F21" s="226">
        <v>-7</v>
      </c>
    </row>
    <row r="22" spans="1:6" s="5" customFormat="1" ht="15">
      <c r="A22" s="8" t="s">
        <v>160</v>
      </c>
      <c r="B22" s="20">
        <v>9</v>
      </c>
      <c r="C22" s="20"/>
      <c r="D22" s="226">
        <v>-768</v>
      </c>
      <c r="F22" s="226">
        <v>-486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-818</v>
      </c>
      <c r="E25" s="268"/>
      <c r="F25" s="267">
        <f>SUM(F17:F22)</f>
        <v>-558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>
        <v>-1</v>
      </c>
      <c r="F27" s="269">
        <v>-1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409</v>
      </c>
      <c r="F29" s="228">
        <f>F15+F25+F27</f>
        <v>-69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409</v>
      </c>
      <c r="F32" s="228">
        <f>F29</f>
        <v>-69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409</v>
      </c>
      <c r="E36" s="5"/>
      <c r="F36" s="229">
        <f>F29</f>
        <v>-69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171</v>
      </c>
      <c r="B42" s="19"/>
      <c r="C42" s="19"/>
      <c r="D42" s="20"/>
      <c r="E42" s="20"/>
    </row>
    <row r="43" spans="1:5" s="5" customFormat="1" ht="15">
      <c r="A43" s="124" t="s">
        <v>186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0"/>
      <c r="C45" s="290"/>
      <c r="D45" s="290"/>
      <c r="E45" s="290"/>
      <c r="F45" s="290"/>
      <c r="G45" s="290"/>
      <c r="H45" s="290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5">
      <c r="A51" s="89" t="s">
        <v>122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0"/>
      <c r="C53" s="290"/>
      <c r="D53" s="290"/>
      <c r="E53" s="290"/>
      <c r="F53" s="290"/>
      <c r="G53" s="290"/>
      <c r="H53" s="290"/>
    </row>
    <row r="54" spans="2:8" ht="12.75">
      <c r="B54" s="292"/>
      <c r="C54" s="292"/>
      <c r="D54" s="292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0"/>
      <c r="C56" s="291"/>
      <c r="D56" s="291"/>
      <c r="E56" s="291"/>
      <c r="F56" s="291"/>
      <c r="G56" s="291"/>
      <c r="H56" s="291"/>
    </row>
    <row r="57" spans="2:8" ht="12.75">
      <c r="B57" s="292"/>
      <c r="C57" s="295"/>
      <c r="D57" s="295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B66" sqref="B66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6" t="s">
        <v>12</v>
      </c>
      <c r="B2" s="297"/>
      <c r="C2" s="297"/>
      <c r="D2" s="297"/>
      <c r="E2" s="297"/>
      <c r="F2" s="297"/>
      <c r="G2" s="66"/>
    </row>
    <row r="3" spans="1:7" s="68" customFormat="1" ht="15">
      <c r="A3" s="8" t="s">
        <v>190</v>
      </c>
      <c r="B3" s="58"/>
      <c r="C3" s="58"/>
      <c r="D3" s="58"/>
      <c r="E3" s="66"/>
      <c r="F3" s="58"/>
      <c r="G3" s="66"/>
    </row>
    <row r="4" spans="1:8" ht="28.5" customHeight="1">
      <c r="A4" s="298"/>
      <c r="B4" s="302"/>
      <c r="C4" s="99" t="s">
        <v>181</v>
      </c>
      <c r="D4" s="221"/>
      <c r="E4" s="99" t="s">
        <v>166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59</v>
      </c>
      <c r="D7" s="69"/>
      <c r="E7" s="226">
        <v>65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-26</v>
      </c>
      <c r="D8" s="69"/>
      <c r="E8" s="226">
        <v>-59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-7</v>
      </c>
      <c r="D9" s="69"/>
      <c r="E9" s="226">
        <v>-7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-250</v>
      </c>
      <c r="D11" s="146"/>
      <c r="E11" s="226">
        <v>-134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>
        <v>-1</v>
      </c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-225</v>
      </c>
      <c r="D16" s="5"/>
      <c r="E16" s="228">
        <f>SUM(E7:E15)</f>
        <v>-135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1398</v>
      </c>
      <c r="D19" s="146"/>
      <c r="E19" s="226">
        <v>512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>
        <v>-26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1398</v>
      </c>
      <c r="D35" s="5"/>
      <c r="E35" s="228">
        <f>SUM(E19:E33)</f>
        <v>486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173</v>
      </c>
      <c r="B56" s="69"/>
      <c r="C56" s="226">
        <v>-29</v>
      </c>
      <c r="D56" s="69"/>
      <c r="E56" s="226">
        <v>28</v>
      </c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-827</v>
      </c>
      <c r="D57" s="82"/>
      <c r="E57" s="226">
        <v>-383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-856</v>
      </c>
      <c r="D60" s="5"/>
      <c r="E60" s="228">
        <f>SUM(E56:E59)</f>
        <v>-355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317</v>
      </c>
      <c r="D62" s="5"/>
      <c r="E62" s="228">
        <f>SUM(E35,E16,E60)</f>
        <v>-4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2</v>
      </c>
      <c r="D64" s="146"/>
      <c r="E64" s="226">
        <v>6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191</v>
      </c>
      <c r="B66" s="19"/>
      <c r="C66" s="228">
        <f>SUM(C62,C64)</f>
        <v>319</v>
      </c>
      <c r="D66" s="5"/>
      <c r="E66" s="228">
        <f>SUM(E62,E64)</f>
        <v>2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171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186</v>
      </c>
    </row>
    <row r="75" spans="1:10" ht="14.25" customHeight="1">
      <c r="A75" s="124"/>
      <c r="B75" s="290"/>
      <c r="C75" s="290"/>
      <c r="D75" s="290"/>
      <c r="E75" s="290"/>
      <c r="F75" s="290"/>
      <c r="G75" s="290"/>
      <c r="H75" s="290"/>
      <c r="I75" s="290"/>
      <c r="J75" s="290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177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179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178</v>
      </c>
      <c r="I82" s="38"/>
      <c r="J82" s="38"/>
    </row>
    <row r="83" spans="1:10" ht="16.5" customHeight="1">
      <c r="A83" s="89" t="s">
        <v>122</v>
      </c>
      <c r="B83" s="292"/>
      <c r="C83" s="292"/>
      <c r="D83" s="292"/>
      <c r="E83" s="295"/>
      <c r="F83" s="295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6" t="s">
        <v>164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28" customFormat="1" ht="16.5" customHeight="1">
      <c r="A3" s="303" t="s">
        <v>188</v>
      </c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182</v>
      </c>
      <c r="B52" s="247">
        <v>650</v>
      </c>
      <c r="C52" s="165"/>
      <c r="D52" s="247">
        <v>240</v>
      </c>
      <c r="E52" s="165"/>
      <c r="F52" s="247">
        <v>1206</v>
      </c>
      <c r="G52" s="260">
        <v>-134</v>
      </c>
      <c r="H52" s="167"/>
      <c r="I52" s="247">
        <f>SUM(B52:G52)</f>
        <v>1962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/>
      <c r="H56" s="170"/>
      <c r="I56" s="191"/>
      <c r="J56" s="139"/>
      <c r="K56" s="140"/>
      <c r="L56" s="140"/>
      <c r="M56" s="140"/>
    </row>
    <row r="57" spans="1:13" s="30" customFormat="1" ht="12.75" customHeight="1">
      <c r="A57" s="163" t="s">
        <v>109</v>
      </c>
      <c r="B57" s="170"/>
      <c r="C57" s="170"/>
      <c r="D57" s="165">
        <v>107</v>
      </c>
      <c r="E57" s="170"/>
      <c r="F57" s="247">
        <v>-1206</v>
      </c>
      <c r="G57" s="260">
        <v>134</v>
      </c>
      <c r="H57" s="170"/>
      <c r="I57" s="269">
        <f>SUM(B57:G57)</f>
        <v>-965</v>
      </c>
      <c r="J57" s="139"/>
      <c r="K57" s="140"/>
      <c r="L57" s="140"/>
      <c r="M57" s="140"/>
    </row>
    <row r="58" spans="1:9" ht="35.25" customHeight="1">
      <c r="A58" s="163" t="s">
        <v>169</v>
      </c>
      <c r="B58" s="170"/>
      <c r="C58" s="170"/>
      <c r="D58" s="165">
        <v>107</v>
      </c>
      <c r="E58" s="170"/>
      <c r="F58" s="260">
        <v>-107</v>
      </c>
      <c r="G58" s="260"/>
      <c r="H58" s="170"/>
      <c r="I58" s="269">
        <f>SUM(B58:G58)</f>
        <v>0</v>
      </c>
    </row>
    <row r="59" spans="1:9" ht="18" customHeight="1">
      <c r="A59" s="285" t="s">
        <v>83</v>
      </c>
      <c r="B59" s="173"/>
      <c r="C59" s="170"/>
      <c r="D59" s="173"/>
      <c r="E59" s="170"/>
      <c r="F59" s="260">
        <v>-964</v>
      </c>
      <c r="G59" s="261"/>
      <c r="H59" s="170"/>
      <c r="I59" s="191"/>
    </row>
    <row r="60" spans="1:9" ht="18" customHeight="1">
      <c r="A60" s="29" t="s">
        <v>170</v>
      </c>
      <c r="B60" s="173"/>
      <c r="C60" s="170"/>
      <c r="D60" s="173"/>
      <c r="E60" s="170"/>
      <c r="F60" s="260">
        <v>-135</v>
      </c>
      <c r="G60" s="260">
        <v>135</v>
      </c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/>
      <c r="G61" s="277">
        <v>-69</v>
      </c>
      <c r="H61" s="259"/>
      <c r="I61" s="227">
        <f aca="true" t="shared" si="0" ref="I61:I69">SUM(B61:G61)</f>
        <v>-69</v>
      </c>
      <c r="J61" s="139"/>
      <c r="K61" s="140"/>
      <c r="L61" s="140"/>
      <c r="M61" s="140"/>
    </row>
    <row r="62" spans="1:13" s="30" customFormat="1" ht="27.75" customHeight="1">
      <c r="A62" s="184" t="s">
        <v>174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0</v>
      </c>
      <c r="G62" s="260">
        <f>G56+G52+G57+G61</f>
        <v>-69</v>
      </c>
      <c r="H62" s="181"/>
      <c r="I62" s="247">
        <f t="shared" si="0"/>
        <v>928</v>
      </c>
      <c r="J62" s="139"/>
      <c r="K62" s="140"/>
      <c r="L62" s="140"/>
      <c r="M62" s="140"/>
    </row>
    <row r="63" spans="1:13" s="30" customFormat="1" ht="17.25" customHeight="1">
      <c r="A63" s="163" t="s">
        <v>109</v>
      </c>
      <c r="B63" s="170"/>
      <c r="C63" s="170"/>
      <c r="D63" s="165"/>
      <c r="E63" s="170"/>
      <c r="F63" s="247"/>
      <c r="G63" s="260"/>
      <c r="H63" s="170"/>
      <c r="I63" s="269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3" t="s">
        <v>169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/>
      <c r="G65" s="260"/>
      <c r="H65" s="170"/>
      <c r="I65" s="269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170</v>
      </c>
      <c r="B66" s="173"/>
      <c r="C66" s="170"/>
      <c r="D66" s="173"/>
      <c r="E66" s="170"/>
      <c r="F66" s="260"/>
      <c r="G66" s="260"/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105</v>
      </c>
      <c r="B68" s="258"/>
      <c r="C68" s="259"/>
      <c r="D68" s="258"/>
      <c r="E68" s="259"/>
      <c r="F68" s="259"/>
      <c r="G68" s="277">
        <v>409</v>
      </c>
      <c r="H68" s="259"/>
      <c r="I68" s="269">
        <f t="shared" si="0"/>
        <v>409</v>
      </c>
    </row>
    <row r="69" spans="1:9" s="5" customFormat="1" ht="15.75" thickBot="1">
      <c r="A69" s="184" t="s">
        <v>193</v>
      </c>
      <c r="B69" s="252">
        <v>650</v>
      </c>
      <c r="C69" s="179"/>
      <c r="D69" s="252">
        <v>347</v>
      </c>
      <c r="E69" s="179"/>
      <c r="F69" s="262">
        <f>F62+F63+F68</f>
        <v>0</v>
      </c>
      <c r="G69" s="262">
        <f>G62+G63+G68+G67</f>
        <v>340</v>
      </c>
      <c r="H69" s="181"/>
      <c r="I69" s="252">
        <f t="shared" si="0"/>
        <v>1337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171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4.25">
      <c r="A73" s="184"/>
      <c r="B73" s="165"/>
      <c r="C73" s="179"/>
      <c r="D73" s="165"/>
      <c r="E73" s="179"/>
      <c r="F73" s="179"/>
      <c r="G73" s="167"/>
      <c r="H73" s="181"/>
      <c r="I73" s="165"/>
      <c r="J73" s="210"/>
      <c r="K73" s="210"/>
    </row>
    <row r="74" spans="1:11" ht="15">
      <c r="A74" s="124" t="s">
        <v>186</v>
      </c>
      <c r="B74" s="188"/>
      <c r="C74" s="188"/>
      <c r="D74" s="188"/>
      <c r="E74" s="79"/>
      <c r="F74" s="79"/>
      <c r="G74" s="69"/>
      <c r="H74" s="69"/>
      <c r="I74" s="27"/>
      <c r="J74" s="213"/>
      <c r="K74" s="213"/>
    </row>
    <row r="75" spans="1:11" ht="15">
      <c r="A75" s="187"/>
      <c r="B75" s="188"/>
      <c r="C75" s="188"/>
      <c r="D75" s="188"/>
      <c r="E75" s="209"/>
      <c r="F75" s="209"/>
      <c r="G75" s="210"/>
      <c r="H75" s="210"/>
      <c r="I75" s="210"/>
      <c r="J75" s="213"/>
      <c r="K75" s="213"/>
    </row>
    <row r="76" spans="1:11" ht="15">
      <c r="A76" s="38" t="s">
        <v>4</v>
      </c>
      <c r="B76" s="189"/>
      <c r="C76" s="189"/>
      <c r="D76" s="189"/>
      <c r="E76" s="211"/>
      <c r="F76" s="38"/>
      <c r="G76" s="212"/>
      <c r="H76" s="213"/>
      <c r="I76" s="213"/>
      <c r="J76" s="210"/>
      <c r="K76" s="210"/>
    </row>
    <row r="77" spans="1:11" ht="15">
      <c r="A77" s="187" t="s">
        <v>96</v>
      </c>
      <c r="B77" s="189"/>
      <c r="C77" s="189"/>
      <c r="D77" s="189"/>
      <c r="E77" s="211"/>
      <c r="F77" s="211"/>
      <c r="G77" s="38"/>
      <c r="H77" s="213"/>
      <c r="I77" s="213"/>
      <c r="J77" s="216"/>
      <c r="K77" s="216"/>
    </row>
    <row r="78" spans="1:11" ht="15">
      <c r="A78" s="190"/>
      <c r="B78" s="189"/>
      <c r="C78" s="189"/>
      <c r="D78" s="189"/>
      <c r="E78" s="209"/>
      <c r="F78" s="209"/>
      <c r="G78" s="210"/>
      <c r="H78" s="210"/>
      <c r="I78" s="210"/>
      <c r="J78" s="210"/>
      <c r="K78" s="210"/>
    </row>
    <row r="79" spans="1:11" ht="15">
      <c r="A79" s="187" t="s">
        <v>34</v>
      </c>
      <c r="B79" s="154"/>
      <c r="C79" s="154"/>
      <c r="D79" s="154"/>
      <c r="E79" s="214"/>
      <c r="F79" s="38"/>
      <c r="G79" s="215"/>
      <c r="H79" s="216"/>
      <c r="I79" s="216"/>
      <c r="J79" s="216"/>
      <c r="K79" s="216"/>
    </row>
    <row r="80" spans="1:11" ht="15">
      <c r="A80" s="89" t="s">
        <v>122</v>
      </c>
      <c r="B80" s="154"/>
      <c r="C80" s="154"/>
      <c r="D80" s="154"/>
      <c r="E80" s="209"/>
      <c r="F80" s="209"/>
      <c r="G80" s="210"/>
      <c r="H80" s="210"/>
      <c r="I80" s="210"/>
      <c r="J80" s="216"/>
      <c r="K80" s="216"/>
    </row>
  </sheetData>
  <sheetProtection/>
  <mergeCells count="2">
    <mergeCell ref="A2:M2"/>
    <mergeCell ref="A3:M3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C41" sqref="C41:H41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192</v>
      </c>
      <c r="B1" s="270"/>
      <c r="C1" s="270"/>
      <c r="D1" s="270"/>
      <c r="E1" s="270"/>
      <c r="F1" s="270"/>
      <c r="G1" s="270"/>
      <c r="H1" s="270"/>
      <c r="I1" s="270"/>
      <c r="J1" s="271"/>
      <c r="M1" s="305"/>
      <c r="N1" s="305"/>
      <c r="O1" s="305"/>
      <c r="P1" s="305"/>
      <c r="Q1" s="305"/>
      <c r="R1" s="305"/>
      <c r="S1" s="305"/>
      <c r="T1" s="305"/>
      <c r="U1" s="305"/>
    </row>
    <row r="2" spans="1:10" ht="15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124</v>
      </c>
      <c r="B3" s="270" t="s">
        <v>125</v>
      </c>
      <c r="C3" s="270" t="s">
        <v>126</v>
      </c>
      <c r="D3" s="270" t="s">
        <v>127</v>
      </c>
      <c r="E3" s="270" t="s">
        <v>128</v>
      </c>
      <c r="F3" s="270" t="s">
        <v>129</v>
      </c>
      <c r="G3" s="270" t="s">
        <v>130</v>
      </c>
      <c r="H3" s="270" t="s">
        <v>131</v>
      </c>
      <c r="I3" s="270" t="s">
        <v>132</v>
      </c>
      <c r="J3" s="271"/>
    </row>
    <row r="4" spans="1:10" ht="15">
      <c r="A4" s="270">
        <v>101</v>
      </c>
      <c r="B4" s="270" t="s">
        <v>133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134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135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183</v>
      </c>
      <c r="C7" s="270">
        <v>0</v>
      </c>
      <c r="D7" s="270">
        <v>0</v>
      </c>
      <c r="E7" s="270">
        <v>68599.22</v>
      </c>
      <c r="F7" s="270">
        <v>0</v>
      </c>
      <c r="G7" s="270">
        <v>68599.22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136</v>
      </c>
      <c r="C8" s="270">
        <v>68599.22</v>
      </c>
      <c r="D8" s="270">
        <v>0</v>
      </c>
      <c r="E8" s="270">
        <v>1022.4</v>
      </c>
      <c r="F8" s="270">
        <v>478005.51</v>
      </c>
      <c r="G8" s="270">
        <v>0</v>
      </c>
      <c r="H8" s="270">
        <v>408383.89</v>
      </c>
      <c r="I8" s="270">
        <v>123</v>
      </c>
      <c r="J8" s="271"/>
    </row>
    <row r="9" spans="1:10" ht="15">
      <c r="A9" s="270">
        <v>206</v>
      </c>
      <c r="B9" s="270" t="s">
        <v>137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138</v>
      </c>
      <c r="C10" s="270">
        <v>0</v>
      </c>
      <c r="D10" s="270">
        <v>20963.27</v>
      </c>
      <c r="E10" s="270">
        <v>0</v>
      </c>
      <c r="F10" s="270">
        <v>0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139</v>
      </c>
      <c r="C11" s="270">
        <v>1746346</v>
      </c>
      <c r="D11" s="270">
        <v>0</v>
      </c>
      <c r="E11" s="270">
        <v>8418.25</v>
      </c>
      <c r="F11" s="270">
        <v>776893.25</v>
      </c>
      <c r="G11" s="270">
        <v>977871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163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140</v>
      </c>
      <c r="C13" s="270">
        <v>0</v>
      </c>
      <c r="D13" s="270">
        <v>71242.33</v>
      </c>
      <c r="E13" s="270">
        <v>29553.27</v>
      </c>
      <c r="F13" s="270">
        <v>30967.4</v>
      </c>
      <c r="G13" s="270">
        <v>0</v>
      </c>
      <c r="H13" s="272">
        <v>72656.46</v>
      </c>
      <c r="I13" s="270">
        <v>401</v>
      </c>
      <c r="J13" s="271"/>
    </row>
    <row r="14" spans="1:10" ht="15">
      <c r="A14" s="270">
        <v>411</v>
      </c>
      <c r="B14" s="270" t="s">
        <v>141</v>
      </c>
      <c r="C14" s="270">
        <v>0</v>
      </c>
      <c r="D14" s="270">
        <v>0</v>
      </c>
      <c r="E14" s="270">
        <v>1462655.66</v>
      </c>
      <c r="F14" s="270">
        <v>1457192.26</v>
      </c>
      <c r="G14" s="270">
        <v>5463.4</v>
      </c>
      <c r="H14" s="270">
        <v>0</v>
      </c>
      <c r="I14" s="270">
        <v>411</v>
      </c>
      <c r="J14" s="271"/>
    </row>
    <row r="15" spans="1:10" ht="15">
      <c r="A15" s="270">
        <v>421</v>
      </c>
      <c r="B15" s="270" t="s">
        <v>142</v>
      </c>
      <c r="C15" s="270">
        <v>0</v>
      </c>
      <c r="D15" s="270">
        <v>423.42</v>
      </c>
      <c r="E15" s="270">
        <v>5312.23</v>
      </c>
      <c r="F15" s="270">
        <v>5305.21</v>
      </c>
      <c r="G15" s="270">
        <v>0</v>
      </c>
      <c r="H15" s="270">
        <v>416.4</v>
      </c>
      <c r="I15" s="270">
        <v>421</v>
      </c>
      <c r="J15" s="271"/>
    </row>
    <row r="16" spans="1:10" ht="15">
      <c r="A16" s="270">
        <v>425</v>
      </c>
      <c r="B16" s="270" t="s">
        <v>143</v>
      </c>
      <c r="C16" s="270">
        <v>0</v>
      </c>
      <c r="D16" s="270">
        <v>827458.38</v>
      </c>
      <c r="E16" s="270">
        <v>827458.38</v>
      </c>
      <c r="F16" s="270">
        <v>0</v>
      </c>
      <c r="G16" s="270">
        <v>0</v>
      </c>
      <c r="H16" s="270">
        <v>0</v>
      </c>
      <c r="I16" s="270">
        <v>425</v>
      </c>
      <c r="J16" s="271"/>
    </row>
    <row r="17" spans="1:10" ht="15">
      <c r="A17" s="270">
        <v>444</v>
      </c>
      <c r="B17" s="270" t="s">
        <v>144</v>
      </c>
      <c r="C17" s="270">
        <v>3715.26</v>
      </c>
      <c r="D17" s="270">
        <v>0</v>
      </c>
      <c r="E17" s="270">
        <v>0</v>
      </c>
      <c r="F17" s="270">
        <v>0</v>
      </c>
      <c r="G17" s="270">
        <v>3715.26</v>
      </c>
      <c r="H17" s="270">
        <v>0</v>
      </c>
      <c r="I17" s="270">
        <v>444</v>
      </c>
      <c r="J17" s="271"/>
    </row>
    <row r="18" spans="1:10" ht="15">
      <c r="A18" s="270">
        <v>453</v>
      </c>
      <c r="B18" s="270" t="s">
        <v>145</v>
      </c>
      <c r="C18" s="270">
        <v>0</v>
      </c>
      <c r="D18" s="270">
        <v>646.17</v>
      </c>
      <c r="E18" s="270">
        <v>488165.93</v>
      </c>
      <c r="F18" s="270">
        <v>487755.09</v>
      </c>
      <c r="G18" s="270">
        <v>0</v>
      </c>
      <c r="H18" s="270">
        <v>235.33</v>
      </c>
      <c r="I18" s="270">
        <v>453</v>
      </c>
      <c r="J18" s="271"/>
    </row>
    <row r="19" spans="1:10" ht="15">
      <c r="A19" s="270">
        <v>454</v>
      </c>
      <c r="B19" s="270" t="s">
        <v>146</v>
      </c>
      <c r="C19" s="270">
        <v>0</v>
      </c>
      <c r="D19" s="270">
        <v>70.28</v>
      </c>
      <c r="E19" s="270">
        <v>11396.06</v>
      </c>
      <c r="F19" s="270">
        <v>11489.79</v>
      </c>
      <c r="G19" s="270">
        <v>0</v>
      </c>
      <c r="H19" s="270">
        <v>164.01</v>
      </c>
      <c r="I19" s="270">
        <v>454</v>
      </c>
      <c r="J19" s="271"/>
    </row>
    <row r="20" spans="1:10" ht="15">
      <c r="A20" s="270">
        <v>455</v>
      </c>
      <c r="B20" s="270" t="s">
        <v>147</v>
      </c>
      <c r="C20" s="270">
        <v>0</v>
      </c>
      <c r="D20" s="270">
        <v>267.11</v>
      </c>
      <c r="E20" s="270">
        <v>2985.52</v>
      </c>
      <c r="F20" s="270">
        <v>2916.5</v>
      </c>
      <c r="G20" s="270">
        <v>0</v>
      </c>
      <c r="H20" s="272">
        <v>198.09</v>
      </c>
      <c r="I20" s="270">
        <v>455</v>
      </c>
      <c r="J20" s="271"/>
    </row>
    <row r="21" spans="1:10" ht="15">
      <c r="A21" s="270">
        <v>496</v>
      </c>
      <c r="B21" s="270" t="s">
        <v>175</v>
      </c>
      <c r="C21" s="270">
        <v>0</v>
      </c>
      <c r="D21" s="270">
        <v>15.6</v>
      </c>
      <c r="E21" s="270">
        <v>265.68</v>
      </c>
      <c r="F21" s="270">
        <v>250.08</v>
      </c>
      <c r="G21" s="270">
        <v>0</v>
      </c>
      <c r="H21" s="270">
        <v>0</v>
      </c>
      <c r="I21" s="270">
        <v>496</v>
      </c>
      <c r="J21" s="271"/>
    </row>
    <row r="22" spans="1:10" ht="15">
      <c r="A22" s="270">
        <v>498</v>
      </c>
      <c r="B22" s="270" t="s">
        <v>167</v>
      </c>
      <c r="C22" s="270">
        <v>27.86</v>
      </c>
      <c r="D22" s="270">
        <v>0</v>
      </c>
      <c r="E22" s="270">
        <v>0</v>
      </c>
      <c r="F22" s="270">
        <v>0</v>
      </c>
      <c r="G22" s="270">
        <v>27.86</v>
      </c>
      <c r="H22" s="270">
        <v>0</v>
      </c>
      <c r="I22" s="270">
        <v>498</v>
      </c>
      <c r="J22" s="271"/>
    </row>
    <row r="23" spans="1:10" ht="15">
      <c r="A23" s="270">
        <v>499</v>
      </c>
      <c r="B23" s="270" t="s">
        <v>148</v>
      </c>
      <c r="C23" s="270">
        <v>0</v>
      </c>
      <c r="D23" s="270">
        <v>33206.68</v>
      </c>
      <c r="E23" s="270">
        <v>30676.88</v>
      </c>
      <c r="F23" s="270">
        <v>2580</v>
      </c>
      <c r="G23" s="270">
        <v>0</v>
      </c>
      <c r="H23" s="270">
        <v>5109.8</v>
      </c>
      <c r="I23" s="270">
        <v>499</v>
      </c>
      <c r="J23" s="271"/>
    </row>
    <row r="24" spans="1:10" ht="15">
      <c r="A24" s="270">
        <v>501</v>
      </c>
      <c r="B24" s="270" t="s">
        <v>149</v>
      </c>
      <c r="C24" s="270">
        <v>1047.5</v>
      </c>
      <c r="D24" s="270">
        <v>0</v>
      </c>
      <c r="E24" s="270">
        <v>680</v>
      </c>
      <c r="F24" s="270">
        <v>1640.02</v>
      </c>
      <c r="G24" s="270">
        <v>87.48</v>
      </c>
      <c r="H24" s="270">
        <v>0</v>
      </c>
      <c r="I24" s="270">
        <v>501</v>
      </c>
      <c r="J24" s="271"/>
    </row>
    <row r="25" spans="1:10" ht="15">
      <c r="A25" s="270">
        <v>503</v>
      </c>
      <c r="B25" s="270" t="s">
        <v>150</v>
      </c>
      <c r="C25" s="270">
        <v>483.89</v>
      </c>
      <c r="D25" s="270">
        <v>0</v>
      </c>
      <c r="E25" s="270">
        <v>1044325.3</v>
      </c>
      <c r="F25" s="270">
        <v>770359.35</v>
      </c>
      <c r="G25" s="270">
        <v>274449.84</v>
      </c>
      <c r="H25" s="270">
        <v>0</v>
      </c>
      <c r="I25" s="270">
        <v>503</v>
      </c>
      <c r="J25" s="271"/>
    </row>
    <row r="26" spans="1:10" ht="15">
      <c r="A26" s="270">
        <v>504</v>
      </c>
      <c r="B26" s="270" t="s">
        <v>151</v>
      </c>
      <c r="C26" s="270">
        <v>53.47</v>
      </c>
      <c r="D26" s="270">
        <v>0</v>
      </c>
      <c r="E26" s="270">
        <v>527243.88</v>
      </c>
      <c r="F26" s="270">
        <v>483345.52</v>
      </c>
      <c r="G26" s="270">
        <v>43951.83</v>
      </c>
      <c r="H26" s="270">
        <v>0</v>
      </c>
      <c r="I26" s="270">
        <v>504</v>
      </c>
      <c r="J26" s="271"/>
    </row>
    <row r="27" spans="1:10" ht="15">
      <c r="A27" s="270">
        <v>601</v>
      </c>
      <c r="B27" s="270" t="s">
        <v>152</v>
      </c>
      <c r="C27" s="270">
        <v>0</v>
      </c>
      <c r="D27" s="270">
        <v>0</v>
      </c>
      <c r="E27" s="270">
        <v>1200.97</v>
      </c>
      <c r="F27" s="270">
        <v>1200.97</v>
      </c>
      <c r="G27" s="270">
        <v>0</v>
      </c>
      <c r="H27" s="270">
        <v>0</v>
      </c>
      <c r="I27" s="270">
        <v>601</v>
      </c>
      <c r="J27" s="271"/>
    </row>
    <row r="28" spans="1:10" ht="15">
      <c r="A28" s="270">
        <v>602</v>
      </c>
      <c r="B28" s="270" t="s">
        <v>153</v>
      </c>
      <c r="C28" s="270">
        <v>0</v>
      </c>
      <c r="D28" s="270">
        <v>0</v>
      </c>
      <c r="E28" s="270">
        <v>33049.77</v>
      </c>
      <c r="F28" s="270">
        <v>33049.77</v>
      </c>
      <c r="G28" s="270">
        <v>0</v>
      </c>
      <c r="H28" s="270">
        <v>0</v>
      </c>
      <c r="I28" s="270">
        <v>602</v>
      </c>
      <c r="J28" s="271"/>
    </row>
    <row r="29" spans="1:10" ht="15">
      <c r="A29" s="270">
        <v>604</v>
      </c>
      <c r="B29" s="270" t="s">
        <v>154</v>
      </c>
      <c r="C29" s="270">
        <v>0</v>
      </c>
      <c r="D29" s="270">
        <v>0</v>
      </c>
      <c r="E29" s="270">
        <v>5305.21</v>
      </c>
      <c r="F29" s="270">
        <v>5305.21</v>
      </c>
      <c r="G29" s="270">
        <v>0</v>
      </c>
      <c r="H29" s="270">
        <v>0</v>
      </c>
      <c r="I29" s="270">
        <v>604</v>
      </c>
      <c r="J29" s="271"/>
    </row>
    <row r="30" spans="1:10" ht="15">
      <c r="A30" s="270">
        <v>605</v>
      </c>
      <c r="B30" s="270" t="s">
        <v>155</v>
      </c>
      <c r="C30" s="270">
        <v>0</v>
      </c>
      <c r="D30" s="270">
        <v>0</v>
      </c>
      <c r="E30" s="270">
        <v>1672.63</v>
      </c>
      <c r="F30" s="270">
        <v>1672.63</v>
      </c>
      <c r="G30" s="270">
        <v>0</v>
      </c>
      <c r="H30" s="270">
        <v>0</v>
      </c>
      <c r="I30" s="270">
        <v>605</v>
      </c>
      <c r="J30" s="271"/>
    </row>
    <row r="31" spans="1:10" ht="15">
      <c r="A31" s="270">
        <v>609</v>
      </c>
      <c r="B31" s="270" t="s">
        <v>185</v>
      </c>
      <c r="C31" s="270">
        <v>0</v>
      </c>
      <c r="D31" s="270">
        <v>0</v>
      </c>
      <c r="E31" s="270">
        <v>8568.31</v>
      </c>
      <c r="F31" s="270">
        <v>8568.31</v>
      </c>
      <c r="G31" s="270">
        <v>0</v>
      </c>
      <c r="H31" s="270">
        <v>0</v>
      </c>
      <c r="I31" s="270">
        <v>609</v>
      </c>
      <c r="J31" s="271"/>
    </row>
    <row r="32" spans="1:10" ht="15">
      <c r="A32" s="270">
        <v>613</v>
      </c>
      <c r="B32" s="270" t="s">
        <v>156</v>
      </c>
      <c r="C32" s="270">
        <v>58.68</v>
      </c>
      <c r="D32" s="270">
        <v>0</v>
      </c>
      <c r="E32" s="270">
        <v>0</v>
      </c>
      <c r="F32" s="270">
        <v>58.68</v>
      </c>
      <c r="G32" s="270">
        <v>0</v>
      </c>
      <c r="H32" s="270">
        <v>0</v>
      </c>
      <c r="I32" s="270">
        <v>613</v>
      </c>
      <c r="J32" s="271"/>
    </row>
    <row r="33" spans="1:10" ht="15">
      <c r="A33" s="270">
        <v>614</v>
      </c>
      <c r="B33" s="270" t="s">
        <v>157</v>
      </c>
      <c r="C33" s="270">
        <v>0</v>
      </c>
      <c r="D33" s="270">
        <v>0</v>
      </c>
      <c r="E33" s="270">
        <v>49796.89</v>
      </c>
      <c r="F33" s="270">
        <v>49796.89</v>
      </c>
      <c r="G33" s="270">
        <v>0</v>
      </c>
      <c r="H33" s="270">
        <v>0</v>
      </c>
      <c r="I33" s="270">
        <v>614</v>
      </c>
      <c r="J33" s="271"/>
    </row>
    <row r="34" spans="1:10" ht="15">
      <c r="A34" s="270">
        <v>621</v>
      </c>
      <c r="B34" s="270" t="s">
        <v>176</v>
      </c>
      <c r="C34" s="270">
        <v>0</v>
      </c>
      <c r="D34" s="270">
        <v>0</v>
      </c>
      <c r="E34" s="270">
        <v>250.08</v>
      </c>
      <c r="F34" s="270">
        <v>250.08</v>
      </c>
      <c r="G34" s="270">
        <v>0</v>
      </c>
      <c r="H34" s="270">
        <v>0</v>
      </c>
      <c r="I34" s="270">
        <v>621</v>
      </c>
      <c r="J34" s="271"/>
    </row>
    <row r="35" spans="1:10" ht="15">
      <c r="A35" s="270">
        <v>624</v>
      </c>
      <c r="B35" s="270" t="s">
        <v>184</v>
      </c>
      <c r="C35" s="270">
        <v>0</v>
      </c>
      <c r="D35" s="270">
        <v>0</v>
      </c>
      <c r="E35" s="270">
        <v>313.77</v>
      </c>
      <c r="F35" s="270">
        <v>313.77</v>
      </c>
      <c r="G35" s="270">
        <v>0</v>
      </c>
      <c r="H35" s="270">
        <v>0</v>
      </c>
      <c r="I35" s="270">
        <v>624</v>
      </c>
      <c r="J35" s="271"/>
    </row>
    <row r="36" spans="1:10" ht="15">
      <c r="A36" s="270">
        <v>629</v>
      </c>
      <c r="B36" s="270" t="s">
        <v>158</v>
      </c>
      <c r="C36" s="270">
        <v>0</v>
      </c>
      <c r="D36" s="270">
        <v>0</v>
      </c>
      <c r="E36" s="270">
        <v>437.91</v>
      </c>
      <c r="F36" s="270">
        <v>437.91</v>
      </c>
      <c r="G36" s="270">
        <v>0</v>
      </c>
      <c r="H36" s="270">
        <v>0</v>
      </c>
      <c r="I36" s="270">
        <v>629</v>
      </c>
      <c r="J36" s="271"/>
    </row>
    <row r="37" spans="1:10" ht="15">
      <c r="A37" s="270">
        <v>692</v>
      </c>
      <c r="B37" s="270" t="s">
        <v>168</v>
      </c>
      <c r="C37" s="270">
        <v>0</v>
      </c>
      <c r="D37" s="270">
        <v>0</v>
      </c>
      <c r="E37" s="270">
        <v>20.64</v>
      </c>
      <c r="F37" s="270">
        <v>20.64</v>
      </c>
      <c r="G37" s="270">
        <v>0</v>
      </c>
      <c r="H37" s="270">
        <v>0</v>
      </c>
      <c r="I37" s="270">
        <v>692</v>
      </c>
      <c r="J37" s="271"/>
    </row>
    <row r="38" spans="1:10" ht="15">
      <c r="A38" s="270">
        <v>709</v>
      </c>
      <c r="B38" s="270" t="s">
        <v>159</v>
      </c>
      <c r="C38" s="270">
        <v>0</v>
      </c>
      <c r="D38" s="270">
        <v>0</v>
      </c>
      <c r="E38" s="270">
        <v>1227547.93</v>
      </c>
      <c r="F38" s="270">
        <v>1227547.93</v>
      </c>
      <c r="G38" s="270">
        <v>0</v>
      </c>
      <c r="H38" s="270">
        <v>0</v>
      </c>
      <c r="I38" s="270">
        <v>709</v>
      </c>
      <c r="J38" s="271"/>
    </row>
    <row r="39" spans="1:10" ht="15">
      <c r="A39" s="270" t="s">
        <v>0</v>
      </c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5">
      <c r="A40" s="270"/>
      <c r="B40" s="270"/>
      <c r="C40" s="270">
        <v>1951596.25</v>
      </c>
      <c r="D40" s="270">
        <v>1951596.25</v>
      </c>
      <c r="E40" s="270">
        <v>5836922.77</v>
      </c>
      <c r="F40" s="270">
        <v>5836922.77</v>
      </c>
      <c r="G40" s="270">
        <v>1505430.26</v>
      </c>
      <c r="H40" s="270">
        <v>1505430.26</v>
      </c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2018-01-23T14:34:14Z</cp:lastPrinted>
  <dcterms:created xsi:type="dcterms:W3CDTF">2003-02-07T14:36:34Z</dcterms:created>
  <dcterms:modified xsi:type="dcterms:W3CDTF">2018-01-23T14:34:18Z</dcterms:modified>
  <cp:category/>
  <cp:version/>
  <cp:contentType/>
  <cp:contentStatus/>
</cp:coreProperties>
</file>