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140" windowHeight="12585" tabRatio="669" activeTab="0"/>
  </bookViews>
  <sheets>
    <sheet name="Balance" sheetId="1" r:id="rId1"/>
    <sheet name="Income" sheetId="2" r:id="rId2"/>
    <sheet name="Cash Flow" sheetId="3" r:id="rId3"/>
    <sheet name="Equity" sheetId="4" r:id="rId4"/>
  </sheets>
  <definedNames>
    <definedName name="_Ref149986744_5">#REF!</definedName>
    <definedName name="_Ref149988108_5">#REF!</definedName>
    <definedName name="_Toc95275307_5">#REF!</definedName>
    <definedName name="_xlnm.Print_Area" localSheetId="0">'Balance'!$A$1:$C$74</definedName>
  </definedNames>
  <calcPr fullCalcOnLoad="1"/>
</workbook>
</file>

<file path=xl/sharedStrings.xml><?xml version="1.0" encoding="utf-8"?>
<sst xmlns="http://schemas.openxmlformats.org/spreadsheetml/2006/main" count="155" uniqueCount="126">
  <si>
    <t>INVESTOR.BG Plc.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</si>
  <si>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</si>
  <si>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</si>
  <si>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</si>
  <si>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</si>
  <si>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</si>
  <si>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</si>
  <si>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</si>
  <si>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</si>
  <si>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</si>
  <si>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</si>
  <si>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</si>
  <si>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</si>
  <si>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</si>
  <si>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</si>
  <si>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</si>
  <si>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</si>
  <si>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</si>
  <si>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</si>
  <si>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</si>
  <si>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</si>
  <si>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</si>
  <si>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</si>
  <si>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</si>
  <si>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</si>
  <si>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</si>
  <si>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</si>
  <si>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</si>
  <si>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</si>
  <si>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</si>
  <si>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</si>
  <si>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</si>
  <si>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</si>
  <si>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</si>
  <si>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</si>
  <si>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</si>
  <si>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</si>
  <si>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</si>
  <si>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</si>
  <si>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</si>
  <si>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</si>
  <si>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</si>
  <si>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</si>
  <si>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</si>
  <si>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</si>
  <si>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</si>
  <si>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</si>
  <si>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</si>
  <si>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</si>
  <si>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</si>
  <si>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</si>
  <si>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</si>
  <si>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</si>
  <si>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</si>
  <si>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</si>
  <si>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</si>
  <si>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</si>
  <si>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</si>
  <si>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</si>
  <si>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</si>
  <si>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</si>
  <si>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</si>
  <si>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</si>
  <si>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Corporate income tax paid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</si>
  <si>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</si>
  <si>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</si>
  <si>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</si>
  <si>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</si>
  <si>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</si>
  <si>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</si>
  <si>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</si>
  <si>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</si>
  <si>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</si>
  <si>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</si>
  <si>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</si>
  <si>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</si>
  <si>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</si>
  <si>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</si>
  <si>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</si>
  <si>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</si>
  <si>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</si>
  <si>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</si>
  <si>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</si>
  <si>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</si>
  <si>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</si>
  <si>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Other reserves </t>
  </si>
  <si>
    <t xml:space="preserve"> Retained earnings </t>
  </si>
  <si>
    <t>Change in accounting policy</t>
  </si>
  <si>
    <t>Profit sharing</t>
  </si>
  <si>
    <t>Other changes in equity</t>
  </si>
  <si>
    <t>Computers</t>
  </si>
  <si>
    <t>Deferred tax assets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</si>
  <si>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</si>
  <si>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</si>
  <si>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</si>
  <si>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</si>
  <si>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</si>
  <si>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</si>
  <si>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</si>
  <si>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</si>
  <si>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</si>
  <si>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</si>
  <si>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BALANCE SHEET-CONSOLIDATED</t>
  </si>
  <si>
    <t>Goodwill</t>
  </si>
  <si>
    <t>Minority interest</t>
  </si>
  <si>
    <t>-</t>
  </si>
  <si>
    <t>Profit for minority interest</t>
  </si>
  <si>
    <t>Net result for group</t>
  </si>
  <si>
    <t>Paid / refunded taxes</t>
  </si>
  <si>
    <t>Total Group</t>
  </si>
  <si>
    <t xml:space="preserve">Net result for shareholders </t>
  </si>
  <si>
    <t>CONSOLIDATED INCOME STATEMENT</t>
  </si>
  <si>
    <t>Prepared by: G.Kaleva</t>
  </si>
  <si>
    <t>Required reserves</t>
  </si>
  <si>
    <t xml:space="preserve"> Revaluation reserves </t>
  </si>
  <si>
    <t>Оther comprehensive income</t>
  </si>
  <si>
    <t>Total comprehensive income for group</t>
  </si>
  <si>
    <t>Deferred tax liabilities</t>
  </si>
  <si>
    <t>Total other non-current liabilities</t>
  </si>
  <si>
    <t xml:space="preserve">Revaluation of assets </t>
  </si>
  <si>
    <t>Balance 01 January 2013</t>
  </si>
  <si>
    <t>Balance 31 March 2013</t>
  </si>
  <si>
    <t>For the period ended 30 June 2013</t>
  </si>
  <si>
    <t>CEO: A.Filipov and D.Dimirova</t>
  </si>
  <si>
    <t>Financing for assets</t>
  </si>
  <si>
    <t>CASH FLOW STATEMENT-CONSOLIDATED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</si>
</sst>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9" fillId="0" borderId="0" xfId="57" applyFont="1" applyAlignment="1" applyProtection="1">
      <alignment vertical="top" wrapText="1"/>
      <protection locked="0"/>
    </xf>
    <xf numFmtId="172" fontId="19" fillId="0" borderId="0" xfId="57" applyNumberFormat="1" applyFont="1" applyAlignment="1" applyProtection="1">
      <alignment vertical="top" wrapText="1"/>
      <protection locked="0"/>
    </xf>
    <xf numFmtId="0" fontId="19" fillId="0" borderId="0" xfId="57" applyFont="1" applyAlignment="1">
      <alignment vertical="top"/>
      <protection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172" fontId="24" fillId="0" borderId="0" xfId="58" applyNumberFormat="1" applyFont="1" applyBorder="1" applyAlignment="1" applyProtection="1">
      <alignment horizontal="right" wrapText="1"/>
      <protection locked="0"/>
    </xf>
    <xf numFmtId="0" fontId="22" fillId="0" borderId="10" xfId="57" applyFont="1" applyBorder="1" applyAlignment="1" applyProtection="1">
      <alignment horizontal="left" vertical="center"/>
      <protection/>
    </xf>
    <xf numFmtId="0" fontId="25" fillId="24" borderId="10" xfId="57" applyFont="1" applyFill="1" applyBorder="1" applyAlignment="1" applyProtection="1">
      <alignment horizontal="left" wrapText="1"/>
      <protection/>
    </xf>
    <xf numFmtId="0" fontId="25" fillId="24" borderId="11" xfId="57" applyFont="1" applyFill="1" applyBorder="1" applyAlignment="1" applyProtection="1">
      <alignment horizontal="left" wrapText="1"/>
      <protection/>
    </xf>
    <xf numFmtId="0" fontId="22" fillId="0" borderId="0" xfId="57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7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7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7" applyNumberFormat="1" applyFont="1" applyBorder="1" applyAlignment="1" applyProtection="1">
      <alignment horizontal="right" vertical="center" wrapText="1"/>
      <protection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7" applyFont="1" applyBorder="1" applyAlignment="1" applyProtection="1">
      <alignment horizontal="left" vertical="center"/>
      <protection/>
    </xf>
    <xf numFmtId="0" fontId="22" fillId="0" borderId="11" xfId="57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72" fontId="25" fillId="0" borderId="21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7" applyFont="1" applyFill="1" applyBorder="1" applyAlignment="1" applyProtection="1">
      <alignment wrapText="1"/>
      <protection/>
    </xf>
    <xf numFmtId="172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9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22" fillId="0" borderId="0" xfId="59" applyNumberFormat="1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9" applyFont="1" applyBorder="1" applyAlignment="1" applyProtection="1">
      <alignment horizontal="right" vertical="center" wrapText="1"/>
      <protection/>
    </xf>
    <xf numFmtId="172" fontId="24" fillId="0" borderId="0" xfId="59" applyNumberFormat="1" applyFont="1" applyBorder="1" applyAlignment="1" applyProtection="1">
      <alignment horizontal="center" vertical="center" wrapText="1"/>
      <protection/>
    </xf>
    <xf numFmtId="172" fontId="23" fillId="24" borderId="0" xfId="59" applyNumberFormat="1" applyFont="1" applyFill="1" applyBorder="1" applyAlignment="1" applyProtection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8" applyFont="1" applyAlignment="1" applyProtection="1">
      <alignment wrapText="1"/>
      <protection/>
    </xf>
    <xf numFmtId="0" fontId="24" fillId="0" borderId="0" xfId="58" applyFont="1" applyFill="1" applyAlignment="1" applyProtection="1">
      <alignment wrapText="1"/>
      <protection/>
    </xf>
    <xf numFmtId="0" fontId="30" fillId="0" borderId="0" xfId="58" applyFont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 wrapText="1"/>
      <protection locked="0"/>
    </xf>
    <xf numFmtId="0" fontId="31" fillId="0" borderId="0" xfId="58" applyFont="1" applyAlignment="1" applyProtection="1">
      <alignment wrapText="1"/>
      <protection/>
    </xf>
    <xf numFmtId="0" fontId="24" fillId="0" borderId="0" xfId="58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74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1" xfId="58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8" applyNumberFormat="1" applyFont="1" applyFill="1" applyBorder="1" applyAlignment="1" applyProtection="1">
      <alignment wrapText="1"/>
      <protection locked="0"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 vertical="top"/>
      <protection/>
    </xf>
    <xf numFmtId="173" fontId="22" fillId="0" borderId="12" xfId="57" applyNumberFormat="1" applyFont="1" applyBorder="1" applyAlignment="1" applyProtection="1">
      <alignment horizontal="right" vertical="center"/>
      <protection/>
    </xf>
    <xf numFmtId="0" fontId="22" fillId="0" borderId="12" xfId="57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72" fontId="25" fillId="0" borderId="24" xfId="0" applyNumberFormat="1" applyFont="1" applyBorder="1" applyAlignment="1">
      <alignment horizontal="right" vertical="top" wrapText="1"/>
    </xf>
    <xf numFmtId="0" fontId="25" fillId="24" borderId="16" xfId="57" applyFont="1" applyFill="1" applyBorder="1" applyAlignment="1" applyProtection="1">
      <alignment horizontal="left" wrapText="1"/>
      <protection/>
    </xf>
    <xf numFmtId="0" fontId="25" fillId="0" borderId="25" xfId="0" applyFont="1" applyBorder="1" applyAlignment="1">
      <alignment vertical="top" wrapText="1"/>
    </xf>
    <xf numFmtId="174" fontId="28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172" fontId="26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5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0" borderId="27" xfId="0" applyNumberFormat="1" applyFont="1" applyFill="1" applyBorder="1" applyAlignment="1">
      <alignment/>
    </xf>
    <xf numFmtId="174" fontId="22" fillId="0" borderId="28" xfId="0" applyNumberFormat="1" applyFont="1" applyBorder="1" applyAlignment="1">
      <alignment/>
    </xf>
    <xf numFmtId="174" fontId="27" fillId="0" borderId="29" xfId="0" applyNumberFormat="1" applyFont="1" applyBorder="1" applyAlignment="1">
      <alignment horizontal="right" vertical="top" wrapText="1"/>
    </xf>
    <xf numFmtId="174" fontId="19" fillId="0" borderId="27" xfId="0" applyNumberFormat="1" applyFont="1" applyBorder="1" applyAlignment="1">
      <alignment/>
    </xf>
    <xf numFmtId="172" fontId="26" fillId="0" borderId="30" xfId="0" applyNumberFormat="1" applyFont="1" applyBorder="1" applyAlignment="1">
      <alignment horizontal="right" vertical="top" wrapText="1"/>
    </xf>
    <xf numFmtId="0" fontId="25" fillId="24" borderId="31" xfId="57" applyFont="1" applyFill="1" applyBorder="1" applyAlignment="1" applyProtection="1">
      <alignment horizontal="left" wrapText="1"/>
      <protection/>
    </xf>
    <xf numFmtId="0" fontId="26" fillId="0" borderId="25" xfId="0" applyFont="1" applyBorder="1" applyAlignment="1">
      <alignment horizontal="right" vertical="top" wrapText="1"/>
    </xf>
    <xf numFmtId="0" fontId="19" fillId="25" borderId="0" xfId="60" applyFont="1" applyFill="1">
      <alignment/>
      <protection/>
    </xf>
    <xf numFmtId="0" fontId="35" fillId="25" borderId="0" xfId="60" applyFont="1" applyFill="1" applyAlignment="1">
      <alignment horizontal="center" wrapText="1"/>
      <protection/>
    </xf>
    <xf numFmtId="0" fontId="0" fillId="25" borderId="0" xfId="60" applyFont="1" applyFill="1">
      <alignment/>
      <protection/>
    </xf>
    <xf numFmtId="0" fontId="22" fillId="25" borderId="0" xfId="60" applyFont="1" applyFill="1">
      <alignment/>
      <protection/>
    </xf>
    <xf numFmtId="0" fontId="35" fillId="25" borderId="0" xfId="57" applyFont="1" applyFill="1" applyBorder="1" applyAlignment="1" applyProtection="1">
      <alignment vertical="top" wrapText="1"/>
      <protection locked="0"/>
    </xf>
    <xf numFmtId="0" fontId="35" fillId="25" borderId="0" xfId="60" applyFont="1" applyFill="1" applyBorder="1" applyAlignment="1" applyProtection="1">
      <alignment horizontal="left" vertical="center" wrapText="1"/>
      <protection/>
    </xf>
    <xf numFmtId="0" fontId="0" fillId="25" borderId="0" xfId="57" applyFont="1" applyFill="1" applyAlignment="1">
      <alignment horizontal="center" vertical="top" wrapText="1"/>
      <protection/>
    </xf>
    <xf numFmtId="0" fontId="35" fillId="25" borderId="0" xfId="60" applyFont="1" applyFill="1">
      <alignment/>
      <protection/>
    </xf>
    <xf numFmtId="0" fontId="35" fillId="25" borderId="0" xfId="60" applyFont="1" applyFill="1" applyBorder="1" applyAlignment="1">
      <alignment horizontal="left" vertical="top" wrapText="1"/>
      <protection/>
    </xf>
    <xf numFmtId="0" fontId="35" fillId="25" borderId="0" xfId="60" applyFont="1" applyFill="1" applyAlignment="1">
      <alignment horizontal="center"/>
      <protection/>
    </xf>
    <xf numFmtId="172" fontId="0" fillId="25" borderId="0" xfId="58" applyNumberFormat="1" applyFont="1" applyFill="1" applyBorder="1" applyAlignment="1" applyProtection="1">
      <alignment horizontal="right" wrapText="1"/>
      <protection locked="0"/>
    </xf>
    <xf numFmtId="0" fontId="0" fillId="25" borderId="10" xfId="60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3" fillId="25" borderId="0" xfId="60" applyFont="1" applyFill="1" applyAlignment="1">
      <alignment horizontal="center" vertical="center" wrapText="1"/>
      <protection/>
    </xf>
    <xf numFmtId="0" fontId="0" fillId="25" borderId="10" xfId="0" applyFont="1" applyFill="1" applyBorder="1" applyAlignment="1">
      <alignment/>
    </xf>
    <xf numFmtId="0" fontId="35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4" borderId="10" xfId="60" applyFont="1" applyFill="1" applyBorder="1" applyAlignment="1">
      <alignment wrapText="1"/>
      <protection/>
    </xf>
    <xf numFmtId="0" fontId="35" fillId="25" borderId="10" xfId="0" applyFont="1" applyFill="1" applyBorder="1" applyAlignment="1">
      <alignment/>
    </xf>
    <xf numFmtId="0" fontId="35" fillId="25" borderId="0" xfId="60" applyFont="1" applyFill="1" applyBorder="1" applyAlignment="1" applyProtection="1">
      <alignment vertical="center" wrapText="1"/>
      <protection locked="0"/>
    </xf>
    <xf numFmtId="172" fontId="0" fillId="25" borderId="0" xfId="60" applyNumberFormat="1" applyFont="1" applyFill="1" applyBorder="1" applyAlignment="1" applyProtection="1">
      <alignment vertical="center"/>
      <protection locked="0"/>
    </xf>
    <xf numFmtId="0" fontId="0" fillId="25" borderId="0" xfId="60" applyFont="1" applyFill="1" applyBorder="1" applyAlignment="1" applyProtection="1">
      <alignment horizontal="center"/>
      <protection locked="0"/>
    </xf>
    <xf numFmtId="0" fontId="24" fillId="25" borderId="0" xfId="60" applyFont="1" applyFill="1">
      <alignment/>
      <protection/>
    </xf>
    <xf numFmtId="0" fontId="36" fillId="25" borderId="0" xfId="0" applyFont="1" applyFill="1" applyAlignment="1">
      <alignment vertical="top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0" fontId="19" fillId="25" borderId="0" xfId="60" applyFont="1" applyFill="1" applyAlignment="1">
      <alignment wrapText="1"/>
      <protection/>
    </xf>
    <xf numFmtId="0" fontId="19" fillId="25" borderId="0" xfId="60" applyFont="1" applyFill="1" applyAlignment="1">
      <alignment horizontal="center"/>
      <protection/>
    </xf>
    <xf numFmtId="172" fontId="26" fillId="25" borderId="10" xfId="0" applyNumberFormat="1" applyFont="1" applyFill="1" applyBorder="1" applyAlignment="1">
      <alignment horizontal="right" vertical="top" wrapText="1"/>
    </xf>
    <xf numFmtId="0" fontId="24" fillId="25" borderId="0" xfId="58" applyFont="1" applyFill="1" applyAlignment="1" applyProtection="1">
      <alignment wrapText="1"/>
      <protection/>
    </xf>
    <xf numFmtId="174" fontId="27" fillId="25" borderId="10" xfId="0" applyNumberFormat="1" applyFont="1" applyFill="1" applyBorder="1" applyAlignment="1">
      <alignment horizontal="right" vertical="top" wrapText="1"/>
    </xf>
    <xf numFmtId="174" fontId="37" fillId="0" borderId="10" xfId="0" applyNumberFormat="1" applyFont="1" applyBorder="1" applyAlignment="1">
      <alignment horizontal="right" vertical="center"/>
    </xf>
    <xf numFmtId="172" fontId="35" fillId="24" borderId="10" xfId="60" applyNumberFormat="1" applyFont="1" applyFill="1" applyBorder="1" applyAlignment="1" applyProtection="1">
      <alignment horizontal="right" vertical="center"/>
      <protection/>
    </xf>
    <xf numFmtId="175" fontId="35" fillId="24" borderId="10" xfId="60" applyNumberFormat="1" applyFont="1" applyFill="1" applyBorder="1" applyAlignment="1" applyProtection="1">
      <alignment horizontal="right" vertical="center"/>
      <protection/>
    </xf>
    <xf numFmtId="175" fontId="0" fillId="24" borderId="10" xfId="60" applyNumberFormat="1" applyFont="1" applyFill="1" applyBorder="1" applyAlignment="1" applyProtection="1">
      <alignment horizontal="right" vertical="center"/>
      <protection/>
    </xf>
    <xf numFmtId="172" fontId="35" fillId="24" borderId="10" xfId="60" applyNumberFormat="1" applyFont="1" applyFill="1" applyBorder="1" applyAlignment="1" applyProtection="1">
      <alignment horizontal="right" vertical="center"/>
      <protection locked="0"/>
    </xf>
    <xf numFmtId="174" fontId="36" fillId="0" borderId="10" xfId="0" applyNumberFormat="1" applyFont="1" applyBorder="1" applyAlignment="1">
      <alignment horizontal="right" vertical="center"/>
    </xf>
    <xf numFmtId="172" fontId="0" fillId="24" borderId="10" xfId="60" applyNumberFormat="1" applyFont="1" applyFill="1" applyBorder="1" applyAlignment="1" applyProtection="1">
      <alignment horizontal="right" vertical="center"/>
      <protection locked="0"/>
    </xf>
    <xf numFmtId="172" fontId="0" fillId="24" borderId="10" xfId="60" applyNumberFormat="1" applyFont="1" applyFill="1" applyBorder="1" applyAlignment="1" applyProtection="1">
      <alignment horizontal="right" vertical="center"/>
      <protection/>
    </xf>
    <xf numFmtId="172" fontId="19" fillId="0" borderId="10" xfId="0" applyNumberFormat="1" applyFont="1" applyBorder="1" applyAlignment="1">
      <alignment horizontal="right" vertical="top" wrapText="1"/>
    </xf>
    <xf numFmtId="172" fontId="22" fillId="0" borderId="10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174" fontId="24" fillId="0" borderId="10" xfId="0" applyNumberFormat="1" applyFont="1" applyBorder="1" applyAlignment="1">
      <alignment horizontal="right" vertical="top" wrapText="1"/>
    </xf>
    <xf numFmtId="172" fontId="19" fillId="0" borderId="10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0" fontId="26" fillId="26" borderId="12" xfId="0" applyFont="1" applyFill="1" applyBorder="1" applyAlignment="1">
      <alignment horizontal="right" vertical="top" wrapText="1"/>
    </xf>
    <xf numFmtId="172" fontId="25" fillId="0" borderId="32" xfId="0" applyNumberFormat="1" applyFont="1" applyBorder="1" applyAlignment="1">
      <alignment horizontal="right" vertical="top" wrapText="1"/>
    </xf>
    <xf numFmtId="173" fontId="22" fillId="0" borderId="33" xfId="57" applyNumberFormat="1" applyFont="1" applyBorder="1" applyAlignment="1" applyProtection="1">
      <alignment horizontal="right" vertical="center"/>
      <protection/>
    </xf>
    <xf numFmtId="174" fontId="19" fillId="0" borderId="25" xfId="0" applyNumberFormat="1" applyFont="1" applyBorder="1" applyAlignment="1">
      <alignment/>
    </xf>
    <xf numFmtId="0" fontId="25" fillId="0" borderId="34" xfId="0" applyFont="1" applyBorder="1" applyAlignment="1">
      <alignment vertical="top" wrapText="1"/>
    </xf>
    <xf numFmtId="174" fontId="28" fillId="0" borderId="35" xfId="0" applyNumberFormat="1" applyFont="1" applyBorder="1" applyAlignment="1">
      <alignment horizontal="right" vertical="top" wrapText="1"/>
    </xf>
    <xf numFmtId="174" fontId="28" fillId="0" borderId="36" xfId="0" applyNumberFormat="1" applyFont="1" applyBorder="1" applyAlignment="1">
      <alignment horizontal="right" vertical="top" wrapText="1"/>
    </xf>
    <xf numFmtId="0" fontId="26" fillId="0" borderId="37" xfId="0" applyFont="1" applyBorder="1" applyAlignment="1">
      <alignment horizontal="right" vertical="top" wrapText="1"/>
    </xf>
    <xf numFmtId="172" fontId="25" fillId="0" borderId="27" xfId="0" applyNumberFormat="1" applyFont="1" applyBorder="1" applyAlignment="1">
      <alignment horizontal="right" vertical="top" wrapText="1"/>
    </xf>
    <xf numFmtId="0" fontId="26" fillId="0" borderId="30" xfId="0" applyFont="1" applyBorder="1" applyAlignment="1">
      <alignment horizontal="right" vertical="top" wrapText="1"/>
    </xf>
    <xf numFmtId="0" fontId="20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5" xfId="57" applyFont="1" applyFill="1" applyBorder="1" applyAlignment="1" applyProtection="1">
      <alignment horizontal="left" wrapText="1"/>
      <protection/>
    </xf>
    <xf numFmtId="0" fontId="22" fillId="0" borderId="15" xfId="0" applyFont="1" applyBorder="1" applyAlignment="1">
      <alignment horizontal="left" vertical="top" wrapText="1"/>
    </xf>
    <xf numFmtId="0" fontId="22" fillId="0" borderId="38" xfId="0" applyFont="1" applyBorder="1" applyAlignment="1">
      <alignment horizontal="left" vertical="top" wrapText="1"/>
    </xf>
    <xf numFmtId="0" fontId="22" fillId="0" borderId="39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2" fillId="26" borderId="0" xfId="57" applyFont="1" applyFill="1" applyBorder="1" applyAlignment="1" applyProtection="1">
      <alignment horizontal="center" vertical="top"/>
      <protection locked="0"/>
    </xf>
    <xf numFmtId="0" fontId="27" fillId="25" borderId="0" xfId="0" applyFont="1" applyFill="1" applyBorder="1" applyAlignment="1">
      <alignment vertical="top" wrapText="1"/>
    </xf>
    <xf numFmtId="0" fontId="23" fillId="26" borderId="0" xfId="57" applyFont="1" applyFill="1" applyBorder="1" applyAlignment="1" applyProtection="1">
      <alignment horizontal="center" vertical="top"/>
      <protection locked="0"/>
    </xf>
    <xf numFmtId="0" fontId="35" fillId="25" borderId="0" xfId="60" applyFont="1" applyFill="1" applyBorder="1" applyAlignment="1">
      <alignment horizontal="center" wrapText="1"/>
      <protection/>
    </xf>
    <xf numFmtId="0" fontId="34" fillId="25" borderId="0" xfId="53" applyNumberFormat="1" applyFont="1" applyFill="1" applyBorder="1" applyAlignment="1" applyProtection="1">
      <alignment horizontal="center" vertical="center"/>
      <protection locked="0"/>
    </xf>
    <xf numFmtId="0" fontId="19" fillId="0" borderId="0" xfId="57" applyFont="1" applyAlignment="1">
      <alignment/>
      <protection/>
    </xf>
    <xf numFmtId="174" fontId="27" fillId="0" borderId="12" xfId="0" applyNumberFormat="1" applyFont="1" applyBorder="1" applyAlignment="1">
      <alignment horizontal="right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172" fontId="25" fillId="0" borderId="18" xfId="0" applyNumberFormat="1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26" borderId="10" xfId="0" applyFont="1" applyFill="1" applyBorder="1" applyAlignment="1">
      <alignment vertical="top" wrapText="1"/>
    </xf>
    <xf numFmtId="174" fontId="27" fillId="26" borderId="10" xfId="0" applyNumberFormat="1" applyFont="1" applyFill="1" applyBorder="1" applyAlignment="1">
      <alignment horizontal="righ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SheetLayoutView="75" zoomScalePageLayoutView="0" workbookViewId="0" topLeftCell="A1">
      <selection activeCell="A2" sqref="A2:C2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86" t="s">
        <v>0</v>
      </c>
      <c r="B1" s="186"/>
      <c r="C1" s="186"/>
    </row>
    <row r="2" spans="1:3" ht="15.75">
      <c r="A2" s="187" t="s">
        <v>102</v>
      </c>
      <c r="B2" s="187"/>
      <c r="C2" s="187"/>
    </row>
    <row r="3" spans="1:3" ht="15">
      <c r="A3" s="188" t="s">
        <v>122</v>
      </c>
      <c r="B3" s="188"/>
      <c r="C3" s="188"/>
    </row>
    <row r="4" spans="1:3" ht="15">
      <c r="A4" s="5"/>
      <c r="B4" s="5"/>
      <c r="C4" s="5"/>
    </row>
    <row r="5" spans="1:3" ht="12.75" customHeight="1">
      <c r="A5" s="6"/>
      <c r="B5" s="7" t="s">
        <v>1</v>
      </c>
      <c r="C5" s="7" t="s">
        <v>1</v>
      </c>
    </row>
    <row r="6" spans="1:3" ht="16.5" customHeight="1">
      <c r="A6" s="103" t="s">
        <v>2</v>
      </c>
      <c r="B6" s="102">
        <v>41455</v>
      </c>
      <c r="C6" s="102">
        <v>41274</v>
      </c>
    </row>
    <row r="7" spans="1:4" s="11" customFormat="1" ht="15.75">
      <c r="A7" s="190" t="s">
        <v>3</v>
      </c>
      <c r="B7" s="190"/>
      <c r="C7" s="190"/>
      <c r="D7" s="101"/>
    </row>
    <row r="8" spans="1:3" s="14" customFormat="1" ht="15">
      <c r="A8" s="104" t="s">
        <v>90</v>
      </c>
      <c r="B8" s="68">
        <v>45</v>
      </c>
      <c r="C8" s="68">
        <v>58</v>
      </c>
    </row>
    <row r="9" spans="1:3" s="14" customFormat="1" ht="15">
      <c r="A9" s="12" t="s">
        <v>5</v>
      </c>
      <c r="B9" s="13">
        <v>43</v>
      </c>
      <c r="C9" s="13">
        <v>58</v>
      </c>
    </row>
    <row r="10" spans="1:3" s="14" customFormat="1" ht="15">
      <c r="A10" s="12" t="s">
        <v>6</v>
      </c>
      <c r="B10" s="13">
        <v>58</v>
      </c>
      <c r="C10" s="13">
        <v>75</v>
      </c>
    </row>
    <row r="11" spans="1:3" s="14" customFormat="1" ht="15.75">
      <c r="A11" s="9" t="s">
        <v>4</v>
      </c>
      <c r="B11" s="20">
        <f>SUM(B8:B10)</f>
        <v>146</v>
      </c>
      <c r="C11" s="20">
        <f>SUM(C8:C10)</f>
        <v>191</v>
      </c>
    </row>
    <row r="12" spans="1:3" s="14" customFormat="1" ht="15">
      <c r="A12" s="12" t="s">
        <v>8</v>
      </c>
      <c r="B12" s="13">
        <v>5812</v>
      </c>
      <c r="C12" s="13">
        <v>5572</v>
      </c>
    </row>
    <row r="13" spans="1:3" s="14" customFormat="1" ht="15">
      <c r="A13" s="12" t="s">
        <v>9</v>
      </c>
      <c r="B13" s="13">
        <v>306</v>
      </c>
      <c r="C13" s="13">
        <v>209</v>
      </c>
    </row>
    <row r="14" spans="1:3" s="100" customFormat="1" ht="15.75">
      <c r="A14" s="9" t="s">
        <v>7</v>
      </c>
      <c r="B14" s="51">
        <f>SUM(B12:B13)</f>
        <v>6118</v>
      </c>
      <c r="C14" s="51">
        <f>SUM(C12:C13)</f>
        <v>5781</v>
      </c>
    </row>
    <row r="15" spans="1:3" s="14" customFormat="1" ht="15.75">
      <c r="A15" s="16" t="s">
        <v>103</v>
      </c>
      <c r="B15" s="17">
        <v>111</v>
      </c>
      <c r="C15" s="17">
        <v>111</v>
      </c>
    </row>
    <row r="16" spans="1:3" s="14" customFormat="1" ht="15.75">
      <c r="A16" s="16" t="s">
        <v>91</v>
      </c>
      <c r="B16" s="46">
        <v>9</v>
      </c>
      <c r="C16" s="46">
        <v>9</v>
      </c>
    </row>
    <row r="17" spans="1:3" s="14" customFormat="1" ht="15.75">
      <c r="A17" s="19" t="s">
        <v>11</v>
      </c>
      <c r="B17" s="20">
        <f>B11+B14+B15+B16</f>
        <v>6384</v>
      </c>
      <c r="C17" s="20">
        <f>C11+C14+C15+C16</f>
        <v>6092</v>
      </c>
    </row>
    <row r="18" spans="1:3" s="14" customFormat="1" ht="9.75" customHeight="1">
      <c r="A18" s="21"/>
      <c r="B18" s="22"/>
      <c r="C18" s="22"/>
    </row>
    <row r="19" spans="1:4" s="14" customFormat="1" ht="15.75">
      <c r="A19" s="9" t="s">
        <v>12</v>
      </c>
      <c r="B19" s="10"/>
      <c r="C19" s="10"/>
      <c r="D19" s="23"/>
    </row>
    <row r="20" spans="1:3" s="14" customFormat="1" ht="15.75">
      <c r="A20" s="24" t="s">
        <v>13</v>
      </c>
      <c r="B20" s="13"/>
      <c r="C20" s="13"/>
    </row>
    <row r="21" spans="1:3" s="14" customFormat="1" ht="15">
      <c r="A21" s="25" t="s">
        <v>14</v>
      </c>
      <c r="B21" s="13">
        <v>576</v>
      </c>
      <c r="C21" s="13">
        <v>650</v>
      </c>
    </row>
    <row r="22" spans="1:3" s="14" customFormat="1" ht="15">
      <c r="A22" s="25" t="s">
        <v>16</v>
      </c>
      <c r="B22" s="15">
        <v>6</v>
      </c>
      <c r="C22" s="15">
        <v>53</v>
      </c>
    </row>
    <row r="23" spans="1:3" s="14" customFormat="1" ht="15">
      <c r="A23" s="25" t="s">
        <v>15</v>
      </c>
      <c r="B23" s="169"/>
      <c r="C23" s="169">
        <v>4</v>
      </c>
    </row>
    <row r="24" spans="1:3" s="14" customFormat="1" ht="15">
      <c r="A24" s="25" t="s">
        <v>92</v>
      </c>
      <c r="B24" s="174">
        <v>98</v>
      </c>
      <c r="C24" s="174">
        <v>479</v>
      </c>
    </row>
    <row r="25" spans="1:3" s="14" customFormat="1" ht="15">
      <c r="A25" s="171" t="s">
        <v>17</v>
      </c>
      <c r="B25" s="175">
        <v>174</v>
      </c>
      <c r="C25" s="175">
        <v>78</v>
      </c>
    </row>
    <row r="26" spans="1:3" s="14" customFormat="1" ht="15.75">
      <c r="A26" s="24" t="s">
        <v>93</v>
      </c>
      <c r="B26" s="170">
        <f>SUM(B21:B25)</f>
        <v>854</v>
      </c>
      <c r="C26" s="170">
        <f>SUM(C21:C25)</f>
        <v>1264</v>
      </c>
    </row>
    <row r="27" spans="1:3" s="14" customFormat="1" ht="15" hidden="1">
      <c r="A27" s="172" t="s">
        <v>19</v>
      </c>
      <c r="B27" s="173"/>
      <c r="C27" s="173"/>
    </row>
    <row r="28" spans="1:3" s="14" customFormat="1" ht="15.75">
      <c r="A28" s="191" t="s">
        <v>18</v>
      </c>
      <c r="B28" s="192"/>
      <c r="C28" s="193"/>
    </row>
    <row r="29" spans="1:3" s="14" customFormat="1" ht="15">
      <c r="A29" s="25" t="s">
        <v>20</v>
      </c>
      <c r="B29" s="46"/>
      <c r="C29" s="46"/>
    </row>
    <row r="30" spans="1:3" s="14" customFormat="1" ht="15.75">
      <c r="A30" s="194" t="s">
        <v>21</v>
      </c>
      <c r="B30" s="195"/>
      <c r="C30" s="196"/>
    </row>
    <row r="31" spans="1:3" s="14" customFormat="1" ht="15">
      <c r="A31" s="25" t="s">
        <v>22</v>
      </c>
      <c r="B31" s="158">
        <v>16</v>
      </c>
      <c r="C31" s="158">
        <v>38</v>
      </c>
    </row>
    <row r="32" spans="1:3" s="14" customFormat="1" ht="15">
      <c r="A32" s="29" t="s">
        <v>23</v>
      </c>
      <c r="B32" s="158">
        <v>912</v>
      </c>
      <c r="C32" s="158">
        <v>634</v>
      </c>
    </row>
    <row r="33" spans="1:3" s="14" customFormat="1" ht="15.75">
      <c r="A33" s="30" t="s">
        <v>94</v>
      </c>
      <c r="B33" s="32">
        <f>SUM(B31:B32)</f>
        <v>928</v>
      </c>
      <c r="C33" s="32">
        <f>SUM(C31:C32)</f>
        <v>672</v>
      </c>
    </row>
    <row r="34" spans="1:3" s="14" customFormat="1" ht="15.75">
      <c r="A34" s="31" t="s">
        <v>24</v>
      </c>
      <c r="B34" s="105">
        <f>B26+B29+B33</f>
        <v>1782</v>
      </c>
      <c r="C34" s="105">
        <f>C26+C29+C33</f>
        <v>1936</v>
      </c>
    </row>
    <row r="35" spans="1:4" s="14" customFormat="1" ht="16.5" thickBot="1">
      <c r="A35" s="106" t="s">
        <v>25</v>
      </c>
      <c r="B35" s="107">
        <f>B17+B34</f>
        <v>8166</v>
      </c>
      <c r="C35" s="107">
        <f>C17+C34</f>
        <v>8028</v>
      </c>
      <c r="D35" s="23"/>
    </row>
    <row r="36" spans="1:3" s="14" customFormat="1" ht="16.5" thickTop="1">
      <c r="A36" s="34"/>
      <c r="B36" s="35"/>
      <c r="C36" s="35"/>
    </row>
    <row r="37" spans="1:3" s="14" customFormat="1" ht="9.75" customHeight="1">
      <c r="A37" s="36"/>
      <c r="B37" s="36"/>
      <c r="C37" s="36"/>
    </row>
    <row r="38" spans="1:3" s="14" customFormat="1" ht="15.75">
      <c r="A38" s="37" t="s">
        <v>26</v>
      </c>
      <c r="B38" s="38"/>
      <c r="C38" s="38"/>
    </row>
    <row r="39" spans="1:3" s="14" customFormat="1" ht="15">
      <c r="A39" s="29" t="s">
        <v>27</v>
      </c>
      <c r="B39" s="13">
        <v>1439</v>
      </c>
      <c r="C39" s="13">
        <v>1439</v>
      </c>
    </row>
    <row r="40" spans="1:3" s="14" customFormat="1" ht="15">
      <c r="A40" s="29" t="s">
        <v>28</v>
      </c>
      <c r="B40" s="15">
        <v>-17</v>
      </c>
      <c r="C40" s="15">
        <v>-13</v>
      </c>
    </row>
    <row r="41" spans="1:3" s="14" customFormat="1" ht="15">
      <c r="A41" s="25" t="s">
        <v>95</v>
      </c>
      <c r="B41" s="39">
        <v>3359</v>
      </c>
      <c r="C41" s="39">
        <v>3379</v>
      </c>
    </row>
    <row r="42" spans="1:3" s="14" customFormat="1" ht="15">
      <c r="A42" s="25" t="s">
        <v>29</v>
      </c>
      <c r="B42" s="39">
        <v>341</v>
      </c>
      <c r="C42" s="39">
        <v>341</v>
      </c>
    </row>
    <row r="43" spans="1:3" s="14" customFormat="1" ht="15">
      <c r="A43" s="25" t="s">
        <v>96</v>
      </c>
      <c r="B43" s="39">
        <v>1367</v>
      </c>
      <c r="C43" s="39">
        <v>1367</v>
      </c>
    </row>
    <row r="44" spans="1:3" s="14" customFormat="1" ht="15">
      <c r="A44" s="29" t="s">
        <v>30</v>
      </c>
      <c r="B44" s="174">
        <v>1005</v>
      </c>
      <c r="C44" s="174">
        <v>840</v>
      </c>
    </row>
    <row r="45" spans="1:3" s="14" customFormat="1" ht="15">
      <c r="A45" s="29" t="s">
        <v>31</v>
      </c>
      <c r="B45" s="173">
        <v>-38</v>
      </c>
      <c r="C45" s="173">
        <v>-38</v>
      </c>
    </row>
    <row r="46" spans="1:3" s="14" customFormat="1" ht="15">
      <c r="A46" s="29" t="s">
        <v>32</v>
      </c>
      <c r="B46" s="15">
        <v>98</v>
      </c>
      <c r="C46" s="15">
        <v>165</v>
      </c>
    </row>
    <row r="47" spans="1:3" s="14" customFormat="1" ht="16.5" thickBot="1">
      <c r="A47" s="40" t="s">
        <v>33</v>
      </c>
      <c r="B47" s="177">
        <f>SUM(B38:B46)</f>
        <v>7554</v>
      </c>
      <c r="C47" s="41">
        <f>SUM(C38:C46)</f>
        <v>7480</v>
      </c>
    </row>
    <row r="48" spans="1:3" s="14" customFormat="1" ht="15.75" thickTop="1">
      <c r="A48" s="42"/>
      <c r="B48" s="22"/>
      <c r="C48" s="183"/>
    </row>
    <row r="49" spans="1:3" s="14" customFormat="1" ht="15.75">
      <c r="A49" s="33" t="s">
        <v>104</v>
      </c>
      <c r="B49" s="20">
        <v>7</v>
      </c>
      <c r="C49" s="184">
        <v>12</v>
      </c>
    </row>
    <row r="50" spans="1:3" s="14" customFormat="1" ht="15">
      <c r="A50" s="42"/>
      <c r="B50" s="22"/>
      <c r="C50" s="185"/>
    </row>
    <row r="51" spans="1:4" s="14" customFormat="1" ht="15.75">
      <c r="A51" s="43" t="s">
        <v>34</v>
      </c>
      <c r="B51" s="44"/>
      <c r="C51" s="44"/>
      <c r="D51" s="23"/>
    </row>
    <row r="52" spans="1:3" s="14" customFormat="1" ht="15.75">
      <c r="A52" s="108" t="s">
        <v>35</v>
      </c>
      <c r="B52" s="10"/>
      <c r="C52" s="124"/>
    </row>
    <row r="53" spans="1:3" s="14" customFormat="1" ht="15.75">
      <c r="A53" s="109" t="s">
        <v>117</v>
      </c>
      <c r="B53" s="110">
        <v>8</v>
      </c>
      <c r="C53" s="110">
        <v>8</v>
      </c>
    </row>
    <row r="54" spans="1:3" s="14" customFormat="1" ht="15.75">
      <c r="A54" s="109" t="s">
        <v>118</v>
      </c>
      <c r="B54" s="110">
        <v>3</v>
      </c>
      <c r="C54" s="110">
        <v>22</v>
      </c>
    </row>
    <row r="55" spans="1:3" s="14" customFormat="1" ht="15.75">
      <c r="A55" s="180"/>
      <c r="B55" s="181"/>
      <c r="C55" s="182"/>
    </row>
    <row r="56" spans="1:3" s="14" customFormat="1" ht="15.75">
      <c r="A56" s="197" t="s">
        <v>36</v>
      </c>
      <c r="B56" s="198"/>
      <c r="C56" s="199"/>
    </row>
    <row r="57" spans="1:3" s="14" customFormat="1" ht="15">
      <c r="A57" s="111" t="s">
        <v>37</v>
      </c>
      <c r="B57" s="125" t="s">
        <v>105</v>
      </c>
      <c r="C57" s="125" t="s">
        <v>105</v>
      </c>
    </row>
    <row r="58" spans="1:3" s="14" customFormat="1" ht="15">
      <c r="A58" s="111" t="s">
        <v>38</v>
      </c>
      <c r="B58" s="111">
        <v>23</v>
      </c>
      <c r="C58" s="111">
        <v>20</v>
      </c>
    </row>
    <row r="59" spans="1:3" s="14" customFormat="1" ht="15">
      <c r="A59" s="111" t="s">
        <v>39</v>
      </c>
      <c r="B59" s="111">
        <v>37</v>
      </c>
      <c r="C59" s="111">
        <v>37</v>
      </c>
    </row>
    <row r="60" spans="1:3" s="14" customFormat="1" ht="15">
      <c r="A60" s="111" t="s">
        <v>40</v>
      </c>
      <c r="B60" s="112">
        <v>65</v>
      </c>
      <c r="C60" s="112">
        <v>101</v>
      </c>
    </row>
    <row r="61" spans="1:3" s="14" customFormat="1" ht="16.5" customHeight="1">
      <c r="A61" s="113" t="s">
        <v>41</v>
      </c>
      <c r="B61" s="112">
        <v>19</v>
      </c>
      <c r="C61" s="112">
        <v>21</v>
      </c>
    </row>
    <row r="62" spans="1:3" s="14" customFormat="1" ht="15">
      <c r="A62" s="70" t="s">
        <v>42</v>
      </c>
      <c r="B62" s="68">
        <v>144</v>
      </c>
      <c r="C62" s="68">
        <v>132</v>
      </c>
    </row>
    <row r="63" spans="1:3" s="14" customFormat="1" ht="15">
      <c r="A63" s="47" t="s">
        <v>43</v>
      </c>
      <c r="B63" s="48">
        <v>35</v>
      </c>
      <c r="C63" s="48">
        <v>33</v>
      </c>
    </row>
    <row r="64" spans="1:3" s="14" customFormat="1" ht="15">
      <c r="A64" s="49" t="s">
        <v>44</v>
      </c>
      <c r="B64" s="28">
        <v>47</v>
      </c>
      <c r="C64" s="28">
        <v>72</v>
      </c>
    </row>
    <row r="65" spans="1:3" s="14" customFormat="1" ht="15">
      <c r="A65" s="47" t="s">
        <v>10</v>
      </c>
      <c r="B65" s="48">
        <v>31</v>
      </c>
      <c r="C65" s="48">
        <v>37</v>
      </c>
    </row>
    <row r="66" spans="1:3" s="14" customFormat="1" ht="15">
      <c r="A66" s="27" t="s">
        <v>45</v>
      </c>
      <c r="B66" s="176">
        <v>96</v>
      </c>
      <c r="C66" s="176">
        <v>53</v>
      </c>
    </row>
    <row r="67" spans="1:6" s="14" customFormat="1" ht="15">
      <c r="A67" s="210" t="s">
        <v>124</v>
      </c>
      <c r="B67" s="211">
        <v>97</v>
      </c>
      <c r="C67" s="211"/>
      <c r="D67" s="212"/>
      <c r="E67" s="208"/>
      <c r="F67" s="208"/>
    </row>
    <row r="68" spans="1:3" s="52" customFormat="1" ht="15.75">
      <c r="A68" s="45" t="s">
        <v>46</v>
      </c>
      <c r="B68" s="50">
        <f>SUM(B58:B67)</f>
        <v>594</v>
      </c>
      <c r="C68" s="50">
        <f>SUM(C58:C66)</f>
        <v>506</v>
      </c>
    </row>
    <row r="69" spans="1:3" s="14" customFormat="1" ht="16.5" thickBot="1">
      <c r="A69" s="53" t="s">
        <v>47</v>
      </c>
      <c r="B69" s="177">
        <f>B54+B68</f>
        <v>597</v>
      </c>
      <c r="C69" s="54">
        <f>C54+C68</f>
        <v>528</v>
      </c>
    </row>
    <row r="70" spans="1:3" s="14" customFormat="1" ht="15.75">
      <c r="A70" s="55"/>
      <c r="B70" s="56"/>
      <c r="C70" s="56"/>
    </row>
    <row r="71" spans="1:4" s="14" customFormat="1" ht="15.75">
      <c r="A71" s="40" t="s">
        <v>48</v>
      </c>
      <c r="B71" s="213">
        <f>B47+B54+B68+B49+B53</f>
        <v>8166</v>
      </c>
      <c r="C71" s="57">
        <f>C47+C54+C68+C49+C53</f>
        <v>8028</v>
      </c>
      <c r="D71" s="23"/>
    </row>
    <row r="72" spans="1:3" s="60" customFormat="1" ht="14.25">
      <c r="A72" s="58"/>
      <c r="B72" s="59"/>
      <c r="C72" s="59"/>
    </row>
    <row r="73" spans="1:3" s="36" customFormat="1" ht="15" customHeight="1">
      <c r="A73" s="61" t="s">
        <v>112</v>
      </c>
      <c r="B73" s="189" t="s">
        <v>123</v>
      </c>
      <c r="C73" s="189"/>
    </row>
  </sheetData>
  <sheetProtection selectLockedCells="1" selectUnlockedCells="1"/>
  <mergeCells count="8">
    <mergeCell ref="A1:C1"/>
    <mergeCell ref="A2:C2"/>
    <mergeCell ref="A3:C3"/>
    <mergeCell ref="B73:C73"/>
    <mergeCell ref="A7:C7"/>
    <mergeCell ref="A28:C28"/>
    <mergeCell ref="A30:C30"/>
    <mergeCell ref="A56:C56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0:C72 B34:C34 B37:C37 B23:C26 B39:C39 B8:C14 B50:C50 B17:C18 B41:C43 B20:C21 B48:C48 B31:C31 B60:C6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 B45:C45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53:C55 B15:C16 B27:C27 B29:C29 B22:C22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zoomScalePageLayoutView="0" workbookViewId="0" topLeftCell="A13">
      <selection activeCell="A31" sqref="A31"/>
    </sheetView>
  </sheetViews>
  <sheetFormatPr defaultColWidth="9.28125" defaultRowHeight="12.75"/>
  <cols>
    <col min="1" max="1" width="59.00390625" style="62" customWidth="1"/>
    <col min="2" max="2" width="26.57421875" style="63" customWidth="1"/>
    <col min="3" max="3" width="24.7109375" style="64" customWidth="1"/>
    <col min="4" max="16384" width="9.28125" style="65" customWidth="1"/>
  </cols>
  <sheetData>
    <row r="1" spans="1:3" s="3" customFormat="1" ht="36.75" customHeight="1">
      <c r="A1" s="186" t="s">
        <v>0</v>
      </c>
      <c r="B1" s="186"/>
      <c r="C1" s="186"/>
    </row>
    <row r="2" spans="1:3" s="67" customFormat="1" ht="15.75">
      <c r="A2" s="4"/>
      <c r="B2" s="66"/>
      <c r="C2" s="66"/>
    </row>
    <row r="3" spans="1:3" s="67" customFormat="1" ht="15.75">
      <c r="A3" s="187" t="s">
        <v>111</v>
      </c>
      <c r="B3" s="187"/>
      <c r="C3" s="187"/>
    </row>
    <row r="4" spans="1:3" ht="17.25" customHeight="1">
      <c r="A4" s="188" t="s">
        <v>122</v>
      </c>
      <c r="B4" s="188"/>
      <c r="C4" s="188"/>
    </row>
    <row r="5" spans="1:3" ht="17.25" customHeight="1">
      <c r="A5" s="5"/>
      <c r="B5" s="5"/>
      <c r="C5" s="5"/>
    </row>
    <row r="6" spans="2:3" ht="17.25" customHeight="1">
      <c r="B6" s="7" t="s">
        <v>1</v>
      </c>
      <c r="C6" s="7" t="s">
        <v>1</v>
      </c>
    </row>
    <row r="7" spans="1:3" ht="15.75">
      <c r="A7" s="8"/>
      <c r="B7" s="178">
        <v>41455</v>
      </c>
      <c r="C7" s="178">
        <v>41090</v>
      </c>
    </row>
    <row r="8" spans="1:3" ht="15">
      <c r="A8" s="12" t="s">
        <v>49</v>
      </c>
      <c r="B8" s="68">
        <v>1532</v>
      </c>
      <c r="C8" s="68">
        <v>1704</v>
      </c>
    </row>
    <row r="9" spans="1:3" ht="15">
      <c r="A9" s="12" t="s">
        <v>97</v>
      </c>
      <c r="B9" s="68">
        <v>19</v>
      </c>
      <c r="C9" s="68">
        <v>164</v>
      </c>
    </row>
    <row r="10" spans="1:3" ht="15.75">
      <c r="A10" s="16" t="s">
        <v>98</v>
      </c>
      <c r="B10" s="32">
        <f>SUM(B8:B9)</f>
        <v>1551</v>
      </c>
      <c r="C10" s="32">
        <f>SUM(C8:C9)</f>
        <v>1868</v>
      </c>
    </row>
    <row r="11" spans="1:3" ht="15">
      <c r="A11" s="200"/>
      <c r="B11" s="201"/>
      <c r="C11" s="202"/>
    </row>
    <row r="12" spans="1:3" ht="15">
      <c r="A12" s="26" t="s">
        <v>50</v>
      </c>
      <c r="B12" s="71">
        <v>-12</v>
      </c>
      <c r="C12" s="71">
        <v>-22</v>
      </c>
    </row>
    <row r="13" spans="1:3" ht="15">
      <c r="A13" s="26" t="s">
        <v>51</v>
      </c>
      <c r="B13" s="72">
        <v>-580</v>
      </c>
      <c r="C13" s="72">
        <v>-768</v>
      </c>
    </row>
    <row r="14" spans="1:3" ht="15">
      <c r="A14" s="26" t="s">
        <v>52</v>
      </c>
      <c r="B14" s="72">
        <v>-99</v>
      </c>
      <c r="C14" s="72">
        <v>-104</v>
      </c>
    </row>
    <row r="15" spans="1:3" ht="15">
      <c r="A15" s="26" t="s">
        <v>53</v>
      </c>
      <c r="B15" s="72">
        <v>-657</v>
      </c>
      <c r="C15" s="72">
        <v>-752</v>
      </c>
    </row>
    <row r="16" spans="1:3" ht="15">
      <c r="A16" s="26" t="s">
        <v>54</v>
      </c>
      <c r="B16" s="72">
        <v>-94</v>
      </c>
      <c r="C16" s="72">
        <v>-136</v>
      </c>
    </row>
    <row r="17" spans="1:3" ht="15">
      <c r="A17" s="49" t="s">
        <v>55</v>
      </c>
      <c r="B17" s="114">
        <v>-23</v>
      </c>
      <c r="C17" s="114">
        <v>-48</v>
      </c>
    </row>
    <row r="18" spans="1:3" ht="15.75">
      <c r="A18" s="109" t="s">
        <v>99</v>
      </c>
      <c r="B18" s="115">
        <f>SUM(B12:B17)</f>
        <v>-1465</v>
      </c>
      <c r="C18" s="115">
        <f>SUM(C12:C17)</f>
        <v>-1830</v>
      </c>
    </row>
    <row r="19" spans="1:3" ht="15.75">
      <c r="A19" s="34"/>
      <c r="B19" s="74"/>
      <c r="C19" s="118"/>
    </row>
    <row r="20" spans="1:3" ht="15.75">
      <c r="A20" s="26" t="s">
        <v>100</v>
      </c>
      <c r="B20" s="116">
        <v>15</v>
      </c>
      <c r="C20" s="119">
        <v>4</v>
      </c>
    </row>
    <row r="21" spans="1:3" ht="15.75">
      <c r="A21" s="26" t="s">
        <v>101</v>
      </c>
      <c r="B21" s="116">
        <v>-8</v>
      </c>
      <c r="C21" s="119">
        <v>-13</v>
      </c>
    </row>
    <row r="22" spans="1:3" ht="15.75">
      <c r="A22" s="34"/>
      <c r="B22" s="74"/>
      <c r="C22" s="120"/>
    </row>
    <row r="23" spans="1:3" ht="15.75">
      <c r="A23" s="109" t="s">
        <v>56</v>
      </c>
      <c r="B23" s="117">
        <f>B10+B18+B20+B21</f>
        <v>93</v>
      </c>
      <c r="C23" s="117">
        <f>C10+C18+C20+C21</f>
        <v>29</v>
      </c>
    </row>
    <row r="24" spans="1:3" ht="15">
      <c r="A24" s="70" t="s">
        <v>57</v>
      </c>
      <c r="B24" s="69"/>
      <c r="C24" s="121"/>
    </row>
    <row r="25" spans="1:3" ht="15">
      <c r="A25" s="26" t="s">
        <v>58</v>
      </c>
      <c r="B25" s="75"/>
      <c r="C25" s="122"/>
    </row>
    <row r="26" spans="1:3" ht="15">
      <c r="A26" s="73"/>
      <c r="B26" s="76"/>
      <c r="C26" s="123"/>
    </row>
    <row r="27" spans="1:3" ht="15.75">
      <c r="A27" s="33" t="s">
        <v>107</v>
      </c>
      <c r="B27" s="116">
        <f>SUM(B23:B26)</f>
        <v>93</v>
      </c>
      <c r="C27" s="116">
        <f>SUM(C23:C26)</f>
        <v>29</v>
      </c>
    </row>
    <row r="28" spans="1:3" ht="15.75">
      <c r="A28" s="33" t="s">
        <v>110</v>
      </c>
      <c r="B28" s="116">
        <v>98</v>
      </c>
      <c r="C28" s="116">
        <v>36</v>
      </c>
    </row>
    <row r="29" spans="1:3" ht="15.75">
      <c r="A29" s="33" t="s">
        <v>106</v>
      </c>
      <c r="B29" s="116">
        <v>-5</v>
      </c>
      <c r="C29" s="116">
        <v>-7</v>
      </c>
    </row>
    <row r="30" spans="1:3" s="80" customFormat="1" ht="15">
      <c r="A30" s="73"/>
      <c r="B30" s="76"/>
      <c r="C30" s="123"/>
    </row>
    <row r="31" spans="1:3" s="80" customFormat="1" ht="15">
      <c r="A31" s="26" t="s">
        <v>115</v>
      </c>
      <c r="B31" s="179"/>
      <c r="C31" s="179"/>
    </row>
    <row r="32" spans="1:3" s="80" customFormat="1" ht="15.75">
      <c r="A32" s="33" t="s">
        <v>116</v>
      </c>
      <c r="B32" s="117">
        <f>SUM(B28:B31)</f>
        <v>93</v>
      </c>
      <c r="C32" s="117">
        <f>SUM(C28:C31)</f>
        <v>29</v>
      </c>
    </row>
    <row r="33" spans="1:3" s="80" customFormat="1" ht="15.75">
      <c r="A33" s="33" t="s">
        <v>110</v>
      </c>
      <c r="B33" s="116">
        <v>98</v>
      </c>
      <c r="C33" s="116">
        <v>36</v>
      </c>
    </row>
    <row r="34" spans="1:3" s="80" customFormat="1" ht="15.75">
      <c r="A34" s="33" t="s">
        <v>106</v>
      </c>
      <c r="B34" s="116">
        <v>-5</v>
      </c>
      <c r="C34" s="116">
        <v>-7</v>
      </c>
    </row>
    <row r="35" spans="1:3" s="80" customFormat="1" ht="15">
      <c r="A35" s="77"/>
      <c r="B35" s="78"/>
      <c r="C35" s="79"/>
    </row>
    <row r="36" spans="1:3" s="36" customFormat="1" ht="15" customHeight="1">
      <c r="A36" s="61" t="s">
        <v>112</v>
      </c>
      <c r="B36" s="189" t="s">
        <v>123</v>
      </c>
      <c r="C36" s="189"/>
    </row>
  </sheetData>
  <sheetProtection selectLockedCells="1" selectUnlockedCells="1"/>
  <mergeCells count="5">
    <mergeCell ref="A1:C1"/>
    <mergeCell ref="A3:C3"/>
    <mergeCell ref="A4:C4"/>
    <mergeCell ref="B36:C36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PageLayoutView="0" workbookViewId="0" topLeftCell="A4">
      <selection activeCell="A35" sqref="A35"/>
    </sheetView>
  </sheetViews>
  <sheetFormatPr defaultColWidth="9.28125" defaultRowHeight="25.5" customHeight="1"/>
  <cols>
    <col min="1" max="1" width="78.28125" style="81" customWidth="1"/>
    <col min="2" max="3" width="21.00390625" style="82" customWidth="1"/>
    <col min="4" max="16384" width="9.28125" style="81" customWidth="1"/>
  </cols>
  <sheetData>
    <row r="1" spans="1:3" ht="33" customHeight="1">
      <c r="A1" s="186" t="s">
        <v>0</v>
      </c>
      <c r="B1" s="186"/>
      <c r="C1" s="186"/>
    </row>
    <row r="2" spans="1:3" ht="19.5" customHeight="1">
      <c r="A2" s="83"/>
      <c r="B2" s="83"/>
      <c r="C2" s="83"/>
    </row>
    <row r="3" spans="1:3" ht="15" customHeight="1">
      <c r="A3" s="203" t="s">
        <v>125</v>
      </c>
      <c r="B3" s="203"/>
      <c r="C3" s="203"/>
    </row>
    <row r="4" spans="1:3" ht="15" customHeight="1">
      <c r="A4" s="188" t="s">
        <v>122</v>
      </c>
      <c r="B4" s="188"/>
      <c r="C4" s="188"/>
    </row>
    <row r="5" spans="1:3" ht="13.5" customHeight="1">
      <c r="A5" s="84"/>
      <c r="B5" s="85"/>
      <c r="C5" s="85"/>
    </row>
    <row r="6" spans="1:3" ht="13.5" customHeight="1">
      <c r="A6" s="84"/>
      <c r="B6" s="81" t="s">
        <v>1</v>
      </c>
      <c r="C6" s="81" t="s">
        <v>1</v>
      </c>
    </row>
    <row r="7" spans="1:3" s="86" customFormat="1" ht="15" customHeight="1">
      <c r="A7" s="33" t="s">
        <v>59</v>
      </c>
      <c r="B7" s="102">
        <v>41455</v>
      </c>
      <c r="C7" s="102">
        <v>41090</v>
      </c>
    </row>
    <row r="8" spans="1:8" ht="18" customHeight="1">
      <c r="A8" s="26" t="s">
        <v>60</v>
      </c>
      <c r="B8" s="15">
        <v>1674</v>
      </c>
      <c r="C8" s="15">
        <v>1774</v>
      </c>
      <c r="G8" s="87"/>
      <c r="H8" s="87"/>
    </row>
    <row r="9" spans="1:8" ht="18" customHeight="1">
      <c r="A9" s="26" t="s">
        <v>61</v>
      </c>
      <c r="B9" s="15">
        <v>-512</v>
      </c>
      <c r="C9" s="15">
        <v>-759</v>
      </c>
      <c r="G9" s="87"/>
      <c r="H9" s="87"/>
    </row>
    <row r="10" spans="1:8" ht="18.75" customHeight="1">
      <c r="A10" s="26" t="s">
        <v>62</v>
      </c>
      <c r="B10" s="15">
        <v>-700</v>
      </c>
      <c r="C10" s="15">
        <v>-807</v>
      </c>
      <c r="G10" s="87"/>
      <c r="H10" s="87"/>
    </row>
    <row r="11" spans="1:8" ht="18.75" customHeight="1">
      <c r="A11" s="26" t="s">
        <v>108</v>
      </c>
      <c r="B11" s="15">
        <v>-254</v>
      </c>
      <c r="C11" s="15">
        <f>-433+127</f>
        <v>-306</v>
      </c>
      <c r="G11" s="87"/>
      <c r="H11" s="87"/>
    </row>
    <row r="12" spans="1:8" ht="18.75" customHeight="1">
      <c r="A12" s="26" t="s">
        <v>63</v>
      </c>
      <c r="B12" s="15">
        <v>-31</v>
      </c>
      <c r="C12" s="15">
        <v>-4</v>
      </c>
      <c r="G12" s="87"/>
      <c r="H12" s="87"/>
    </row>
    <row r="13" spans="1:8" ht="18" customHeight="1">
      <c r="A13" s="49" t="s">
        <v>64</v>
      </c>
      <c r="B13" s="18">
        <v>15</v>
      </c>
      <c r="C13" s="18">
        <v>19</v>
      </c>
      <c r="G13" s="87"/>
      <c r="H13" s="87"/>
    </row>
    <row r="14" spans="1:3" ht="18" customHeight="1">
      <c r="A14" s="26" t="s">
        <v>65</v>
      </c>
      <c r="B14" s="15">
        <v>-15</v>
      </c>
      <c r="C14" s="15">
        <v>-11</v>
      </c>
    </row>
    <row r="15" spans="1:3" ht="18" customHeight="1">
      <c r="A15" s="33" t="s">
        <v>66</v>
      </c>
      <c r="B15" s="88">
        <f>SUM(B8:B14)</f>
        <v>177</v>
      </c>
      <c r="C15" s="88">
        <f>SUM(C8:C14)</f>
        <v>-94</v>
      </c>
    </row>
    <row r="16" spans="1:3" ht="18" customHeight="1">
      <c r="A16" s="89"/>
      <c r="B16" s="90"/>
      <c r="C16" s="90"/>
    </row>
    <row r="17" spans="1:3" ht="15" customHeight="1">
      <c r="A17" s="91" t="s">
        <v>67</v>
      </c>
      <c r="B17" s="92"/>
      <c r="C17" s="92"/>
    </row>
    <row r="18" spans="1:3" ht="18" customHeight="1">
      <c r="A18" s="26" t="s">
        <v>68</v>
      </c>
      <c r="B18" s="15">
        <v>-383</v>
      </c>
      <c r="C18" s="15">
        <v>-385</v>
      </c>
    </row>
    <row r="19" spans="1:3" ht="18" customHeight="1">
      <c r="A19" s="26" t="s">
        <v>69</v>
      </c>
      <c r="B19" s="15">
        <v>2</v>
      </c>
      <c r="C19" s="15">
        <v>228</v>
      </c>
    </row>
    <row r="20" spans="1:4" ht="18" customHeight="1">
      <c r="A20" s="215" t="s">
        <v>124</v>
      </c>
      <c r="B20" s="216">
        <v>109</v>
      </c>
      <c r="C20" s="160"/>
      <c r="D20" s="159"/>
    </row>
    <row r="21" spans="1:3" ht="18" customHeight="1">
      <c r="A21" s="214" t="s">
        <v>78</v>
      </c>
      <c r="B21" s="209">
        <v>391</v>
      </c>
      <c r="C21" s="15"/>
    </row>
    <row r="22" spans="1:3" ht="18" customHeight="1">
      <c r="A22" s="33" t="s">
        <v>70</v>
      </c>
      <c r="B22" s="88">
        <f>SUM(B18:B21)</f>
        <v>119</v>
      </c>
      <c r="C22" s="88">
        <f>SUM(C18:C21)</f>
        <v>-157</v>
      </c>
    </row>
    <row r="23" spans="1:3" ht="18" customHeight="1">
      <c r="A23" s="89"/>
      <c r="B23" s="90"/>
      <c r="C23" s="90"/>
    </row>
    <row r="24" spans="1:3" ht="18" customHeight="1">
      <c r="A24" s="91" t="s">
        <v>71</v>
      </c>
      <c r="B24" s="93"/>
      <c r="C24" s="93"/>
    </row>
    <row r="25" spans="1:3" ht="18" customHeight="1" hidden="1">
      <c r="A25" s="94" t="s">
        <v>72</v>
      </c>
      <c r="B25" s="15"/>
      <c r="C25" s="15"/>
    </row>
    <row r="26" spans="1:3" ht="18" customHeight="1">
      <c r="A26" s="26" t="s">
        <v>73</v>
      </c>
      <c r="B26" s="15">
        <v>-24</v>
      </c>
      <c r="C26" s="15">
        <v>-5</v>
      </c>
    </row>
    <row r="27" spans="1:3" ht="18" customHeight="1" hidden="1">
      <c r="A27" s="26" t="s">
        <v>74</v>
      </c>
      <c r="B27" s="15"/>
      <c r="C27" s="15"/>
    </row>
    <row r="28" spans="1:3" ht="18" customHeight="1" hidden="1">
      <c r="A28" s="26" t="s">
        <v>75</v>
      </c>
      <c r="B28" s="15"/>
      <c r="C28" s="15"/>
    </row>
    <row r="29" spans="1:3" ht="18" customHeight="1">
      <c r="A29" s="26" t="s">
        <v>76</v>
      </c>
      <c r="B29" s="15">
        <v>-16</v>
      </c>
      <c r="C29" s="15">
        <v>-14</v>
      </c>
    </row>
    <row r="30" spans="1:3" ht="18" customHeight="1" hidden="1">
      <c r="A30" s="26" t="s">
        <v>77</v>
      </c>
      <c r="B30" s="18"/>
      <c r="C30" s="18"/>
    </row>
    <row r="31" spans="1:3" ht="18" customHeight="1" hidden="1">
      <c r="A31" s="95" t="s">
        <v>78</v>
      </c>
      <c r="B31" s="18"/>
      <c r="C31" s="18"/>
    </row>
    <row r="32" spans="1:3" ht="18" customHeight="1">
      <c r="A32" s="33" t="s">
        <v>79</v>
      </c>
      <c r="B32" s="88">
        <f>SUM(B25:B31)</f>
        <v>-40</v>
      </c>
      <c r="C32" s="88">
        <f>SUM(C25:C31)</f>
        <v>-19</v>
      </c>
    </row>
    <row r="33" spans="1:3" ht="18" customHeight="1">
      <c r="A33" s="89"/>
      <c r="B33" s="90"/>
      <c r="C33" s="90"/>
    </row>
    <row r="34" spans="1:3" ht="18" customHeight="1">
      <c r="A34" s="70" t="s">
        <v>80</v>
      </c>
      <c r="B34" s="93">
        <f>B15+B22+B32</f>
        <v>256</v>
      </c>
      <c r="C34" s="93">
        <f>C15+C22+C32</f>
        <v>-270</v>
      </c>
    </row>
    <row r="35" spans="1:3" ht="18" customHeight="1">
      <c r="A35" s="26" t="s">
        <v>81</v>
      </c>
      <c r="B35" s="96">
        <v>672</v>
      </c>
      <c r="C35" s="96">
        <v>1304</v>
      </c>
    </row>
    <row r="36" spans="1:3" ht="15" customHeight="1">
      <c r="A36" s="97"/>
      <c r="B36" s="93"/>
      <c r="C36" s="93"/>
    </row>
    <row r="37" spans="1:3" ht="18" customHeight="1">
      <c r="A37" s="92" t="s">
        <v>82</v>
      </c>
      <c r="B37" s="98">
        <f>B35+B34</f>
        <v>928</v>
      </c>
      <c r="C37" s="98">
        <f>C35+C34</f>
        <v>1034</v>
      </c>
    </row>
    <row r="38" spans="1:3" ht="18" customHeight="1">
      <c r="A38" s="87"/>
      <c r="B38" s="99"/>
      <c r="C38" s="99"/>
    </row>
    <row r="39" spans="1:3" s="36" customFormat="1" ht="15" customHeight="1">
      <c r="A39" s="61" t="s">
        <v>112</v>
      </c>
      <c r="B39" s="189" t="s">
        <v>123</v>
      </c>
      <c r="C39" s="189"/>
    </row>
    <row r="40" spans="1:2" s="36" customFormat="1" ht="15" customHeight="1">
      <c r="A40" s="61"/>
      <c r="B40" s="61"/>
    </row>
    <row r="41" spans="1:3" s="36" customFormat="1" ht="15" customHeight="1">
      <c r="A41" s="61"/>
      <c r="B41" s="189"/>
      <c r="C41" s="189"/>
    </row>
    <row r="42" spans="1:2" s="36" customFormat="1" ht="15" customHeight="1">
      <c r="A42" s="61"/>
      <c r="B42" s="61"/>
    </row>
    <row r="43" spans="1:3" ht="13.5" customHeight="1">
      <c r="A43" s="87"/>
      <c r="B43" s="99"/>
      <c r="C43" s="99"/>
    </row>
  </sheetData>
  <sheetProtection selectLockedCells="1" selectUnlockedCells="1"/>
  <mergeCells count="5">
    <mergeCell ref="B41:C41"/>
    <mergeCell ref="A1:C1"/>
    <mergeCell ref="A3:C3"/>
    <mergeCell ref="A4:C4"/>
    <mergeCell ref="B39:C3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3:C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8:C38 B35:C35 B22:C33 B8:B19 B21 C8:C2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="115" zoomScaleNormal="115" zoomScalePageLayoutView="0" workbookViewId="0" topLeftCell="A1">
      <selection activeCell="C27" sqref="C27"/>
    </sheetView>
  </sheetViews>
  <sheetFormatPr defaultColWidth="9.28125" defaultRowHeight="15" customHeight="1"/>
  <cols>
    <col min="1" max="1" width="36.140625" style="156" customWidth="1"/>
    <col min="2" max="2" width="11.00390625" style="126" customWidth="1"/>
    <col min="3" max="3" width="10.7109375" style="126" customWidth="1"/>
    <col min="4" max="4" width="11.57421875" style="126" customWidth="1"/>
    <col min="5" max="5" width="11.00390625" style="126" customWidth="1"/>
    <col min="6" max="6" width="10.7109375" style="126" customWidth="1"/>
    <col min="7" max="7" width="10.140625" style="157" customWidth="1"/>
    <col min="8" max="8" width="9.421875" style="126" customWidth="1"/>
    <col min="9" max="9" width="9.28125" style="126" customWidth="1"/>
    <col min="10" max="10" width="10.7109375" style="126" customWidth="1"/>
    <col min="11" max="11" width="9.28125" style="126" customWidth="1"/>
    <col min="12" max="12" width="10.140625" style="126" customWidth="1"/>
    <col min="13" max="16384" width="9.28125" style="126" customWidth="1"/>
  </cols>
  <sheetData>
    <row r="1" spans="1:10" ht="36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8" ht="15" customHeight="1">
      <c r="A2" s="127"/>
      <c r="B2" s="127"/>
      <c r="C2" s="127"/>
      <c r="D2" s="127"/>
      <c r="E2" s="127"/>
      <c r="F2" s="127"/>
      <c r="G2" s="127"/>
      <c r="H2" s="128"/>
    </row>
    <row r="3" spans="1:10" s="129" customFormat="1" ht="15" customHeight="1">
      <c r="A3" s="206" t="s">
        <v>83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s="129" customFormat="1" ht="15" customHeight="1">
      <c r="A4" s="205" t="s">
        <v>122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8" s="129" customFormat="1" ht="15" customHeight="1">
      <c r="A5" s="130"/>
      <c r="B5" s="131"/>
      <c r="C5" s="131"/>
      <c r="D5" s="131"/>
      <c r="E5" s="131"/>
      <c r="F5" s="131"/>
      <c r="G5" s="132"/>
      <c r="H5" s="133"/>
    </row>
    <row r="6" spans="1:10" s="129" customFormat="1" ht="15" customHeight="1">
      <c r="A6" s="130"/>
      <c r="B6" s="134"/>
      <c r="C6" s="134"/>
      <c r="D6" s="134"/>
      <c r="E6" s="134"/>
      <c r="F6" s="134"/>
      <c r="G6" s="135"/>
      <c r="J6" s="136" t="s">
        <v>1</v>
      </c>
    </row>
    <row r="7" spans="1:12" s="142" customFormat="1" ht="30" customHeight="1">
      <c r="A7" s="137"/>
      <c r="B7" s="138" t="s">
        <v>84</v>
      </c>
      <c r="C7" s="138" t="s">
        <v>28</v>
      </c>
      <c r="D7" s="139" t="s">
        <v>95</v>
      </c>
      <c r="E7" s="140" t="s">
        <v>114</v>
      </c>
      <c r="F7" s="140" t="s">
        <v>113</v>
      </c>
      <c r="G7" s="138" t="s">
        <v>85</v>
      </c>
      <c r="H7" s="138" t="s">
        <v>86</v>
      </c>
      <c r="I7" s="138" t="s">
        <v>31</v>
      </c>
      <c r="J7" s="138" t="s">
        <v>33</v>
      </c>
      <c r="K7" s="138" t="s">
        <v>104</v>
      </c>
      <c r="L7" s="141" t="s">
        <v>109</v>
      </c>
    </row>
    <row r="8" spans="1:12" ht="15" customHeight="1">
      <c r="A8" s="147" t="s">
        <v>120</v>
      </c>
      <c r="B8" s="162">
        <v>1439</v>
      </c>
      <c r="C8" s="163">
        <v>-13</v>
      </c>
      <c r="D8" s="162">
        <v>3379</v>
      </c>
      <c r="E8" s="162">
        <v>341</v>
      </c>
      <c r="F8" s="162">
        <v>144</v>
      </c>
      <c r="G8" s="162">
        <v>1223</v>
      </c>
      <c r="H8" s="162">
        <v>1005</v>
      </c>
      <c r="I8" s="163">
        <v>-38</v>
      </c>
      <c r="J8" s="162">
        <f aca="true" t="shared" si="0" ref="J8:J13">SUM(B8:I8)</f>
        <v>7480</v>
      </c>
      <c r="K8" s="162">
        <v>12</v>
      </c>
      <c r="L8" s="162">
        <f aca="true" t="shared" si="1" ref="L8:L13">SUM(J8:K8)</f>
        <v>7492</v>
      </c>
    </row>
    <row r="9" spans="1:12" ht="15" customHeight="1">
      <c r="A9" s="143" t="s">
        <v>87</v>
      </c>
      <c r="B9" s="162"/>
      <c r="C9" s="162"/>
      <c r="D9" s="162"/>
      <c r="E9" s="162"/>
      <c r="F9" s="162"/>
      <c r="G9" s="162"/>
      <c r="H9" s="164"/>
      <c r="I9" s="164"/>
      <c r="J9" s="162">
        <f t="shared" si="0"/>
        <v>0</v>
      </c>
      <c r="K9" s="162"/>
      <c r="L9" s="161">
        <f t="shared" si="1"/>
        <v>0</v>
      </c>
    </row>
    <row r="10" spans="1:12" ht="15" customHeight="1">
      <c r="A10" s="144" t="s">
        <v>32</v>
      </c>
      <c r="B10" s="165"/>
      <c r="C10" s="165"/>
      <c r="D10" s="165"/>
      <c r="E10" s="166"/>
      <c r="F10" s="166"/>
      <c r="G10" s="166"/>
      <c r="H10" s="166"/>
      <c r="I10" s="161">
        <v>98</v>
      </c>
      <c r="J10" s="161">
        <f t="shared" si="0"/>
        <v>98</v>
      </c>
      <c r="K10" s="161">
        <v>-5</v>
      </c>
      <c r="L10" s="161">
        <f t="shared" si="1"/>
        <v>93</v>
      </c>
    </row>
    <row r="11" spans="1:12" ht="15" customHeight="1">
      <c r="A11" s="145" t="s">
        <v>88</v>
      </c>
      <c r="B11" s="165"/>
      <c r="C11" s="165"/>
      <c r="D11" s="167"/>
      <c r="E11" s="166"/>
      <c r="F11" s="166"/>
      <c r="G11" s="166"/>
      <c r="H11" s="166"/>
      <c r="I11" s="166"/>
      <c r="J11" s="162">
        <f t="shared" si="0"/>
        <v>0</v>
      </c>
      <c r="K11" s="166"/>
      <c r="L11" s="161">
        <f t="shared" si="1"/>
        <v>0</v>
      </c>
    </row>
    <row r="12" spans="1:12" ht="15" customHeight="1">
      <c r="A12" s="145" t="s">
        <v>119</v>
      </c>
      <c r="B12" s="165"/>
      <c r="C12" s="165"/>
      <c r="D12" s="167"/>
      <c r="E12" s="166"/>
      <c r="F12" s="166"/>
      <c r="G12" s="166"/>
      <c r="H12" s="166"/>
      <c r="I12" s="166"/>
      <c r="J12" s="162">
        <f t="shared" si="0"/>
        <v>0</v>
      </c>
      <c r="K12" s="166"/>
      <c r="L12" s="161">
        <f t="shared" si="1"/>
        <v>0</v>
      </c>
    </row>
    <row r="13" spans="1:12" ht="17.25" customHeight="1">
      <c r="A13" s="146" t="s">
        <v>89</v>
      </c>
      <c r="B13" s="168"/>
      <c r="C13" s="168">
        <v>-4</v>
      </c>
      <c r="D13" s="168">
        <v>-20</v>
      </c>
      <c r="E13" s="166"/>
      <c r="F13" s="166"/>
      <c r="G13" s="166"/>
      <c r="H13" s="166"/>
      <c r="I13" s="166"/>
      <c r="J13" s="161">
        <f t="shared" si="0"/>
        <v>-24</v>
      </c>
      <c r="K13" s="166"/>
      <c r="L13" s="161">
        <f t="shared" si="1"/>
        <v>-24</v>
      </c>
    </row>
    <row r="14" spans="1:12" ht="15" customHeight="1">
      <c r="A14" s="147" t="s">
        <v>121</v>
      </c>
      <c r="B14" s="162">
        <f aca="true" t="shared" si="2" ref="B14:K14">SUM(B8:B13)</f>
        <v>1439</v>
      </c>
      <c r="C14" s="162">
        <f t="shared" si="2"/>
        <v>-17</v>
      </c>
      <c r="D14" s="162">
        <f t="shared" si="2"/>
        <v>3359</v>
      </c>
      <c r="E14" s="162">
        <f t="shared" si="2"/>
        <v>341</v>
      </c>
      <c r="F14" s="162">
        <f t="shared" si="2"/>
        <v>144</v>
      </c>
      <c r="G14" s="162">
        <f t="shared" si="2"/>
        <v>1223</v>
      </c>
      <c r="H14" s="162">
        <f t="shared" si="2"/>
        <v>1005</v>
      </c>
      <c r="I14" s="163">
        <f t="shared" si="2"/>
        <v>60</v>
      </c>
      <c r="J14" s="162">
        <f t="shared" si="2"/>
        <v>7554</v>
      </c>
      <c r="K14" s="162">
        <f t="shared" si="2"/>
        <v>7</v>
      </c>
      <c r="L14" s="162">
        <f>SUM(L8:L13)</f>
        <v>7561</v>
      </c>
    </row>
    <row r="15" spans="1:8" s="151" customFormat="1" ht="34.5" customHeight="1">
      <c r="A15" s="148"/>
      <c r="B15" s="149"/>
      <c r="C15" s="149"/>
      <c r="D15" s="149"/>
      <c r="E15" s="149"/>
      <c r="F15" s="149"/>
      <c r="G15" s="150"/>
      <c r="H15" s="128"/>
    </row>
    <row r="16" spans="1:8" s="155" customFormat="1" ht="15" customHeight="1">
      <c r="A16" s="61" t="s">
        <v>112</v>
      </c>
      <c r="B16" s="204" t="s">
        <v>123</v>
      </c>
      <c r="C16" s="204"/>
      <c r="D16" s="204"/>
      <c r="E16" s="152"/>
      <c r="F16" s="153"/>
      <c r="G16" s="154"/>
      <c r="H16" s="153"/>
    </row>
  </sheetData>
  <sheetProtection selectLockedCells="1" selectUnlockedCells="1"/>
  <mergeCells count="4">
    <mergeCell ref="B16:D16"/>
    <mergeCell ref="A4:J4"/>
    <mergeCell ref="A3:J3"/>
    <mergeCell ref="A1:J1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2013-08-23T11:38:30Z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