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1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<sst xmlns="http://schemas.openxmlformats.org/spreadsheetml/2006/main" count="181" uniqueCount="136">
  <si>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</si>
  <si>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</si>
  <si>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</si>
  <si>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</si>
  <si>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</si>
  <si>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</si>
  <si>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</si>
  <si>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</si>
  <si>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</si>
  <si>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</si>
  <si>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</si>
  <si>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</si>
  <si>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</si>
  <si>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</si>
  <si>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</si>
  <si>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</si>
  <si>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</si>
  <si>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</si>
  <si>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</si>
  <si>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</si>
  <si>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</si>
  <si>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</si>
  <si>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</si>
  <si>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</si>
  <si>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</si>
  <si>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</si>
  <si>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</si>
  <si>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</si>
  <si>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</si>
  <si>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</si>
  <si>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</si>
  <si>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</si>
  <si>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</si>
  <si>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</si>
  <si>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</si>
  <si>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</si>
  <si>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</si>
  <si>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</si>
  <si>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</si>
  <si>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</si>
  <si>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</si>
  <si>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</si>
  <si>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</si>
  <si>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</si>
  <si>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</si>
  <si>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</si>
  <si>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</si>
  <si>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</si>
  <si>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</si>
  <si>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</si>
  <si>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</si>
  <si>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</si>
  <si>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</si>
  <si>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</si>
  <si>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</si>
  <si>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</si>
  <si>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</si>
  <si>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</si>
  <si>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</si>
  <si>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</si>
  <si>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</si>
  <si>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</si>
  <si>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</si>
  <si>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</si>
  <si>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</si>
  <si>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</si>
  <si>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Платени лихви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</si>
  <si>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</si>
  <si>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</si>
  <si>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</si>
  <si>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</si>
  <si>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</si>
  <si>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</si>
  <si>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</si>
  <si>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</si>
  <si>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</si>
  <si>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</si>
  <si>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</si>
  <si>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</si>
  <si>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</si>
  <si>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</si>
  <si>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</si>
  <si>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</si>
  <si>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</si>
  <si>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</si>
  <si>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</si>
  <si>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</si>
  <si>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</si>
  <si>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</si>
  <si>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</si>
  <si>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</si>
  <si>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</si>
  <si>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</si>
  <si>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</si>
  <si>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</si>
  <si>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</si>
  <si>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</si>
  <si>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>Съставител: Анелия  Русанова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</si>
  <si>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</si>
  <si>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</si>
  <si>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</si>
  <si>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</si>
  <si>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</si>
  <si>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</si>
  <si>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</si>
  <si>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</si>
  <si>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</si>
  <si>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</si>
  <si>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</si>
  <si>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</si>
  <si>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</si>
  <si>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</si>
  <si>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</si>
  <si>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</si>
  <si>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</si>
  <si>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</si>
  <si>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</si>
  <si>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</si>
  <si>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Изпълнителен директор: Даниел  Ризов</t>
  </si>
  <si>
    <t>разчети по отсрочени данъчни активи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</si>
  <si>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Даниел  Ризов</t>
    </r>
  </si>
  <si>
    <r>
      <t xml:space="preserve">                              </t>
    </r>
    <r>
      <rPr>
        <b/>
        <sz val="12"/>
        <rFont val="Times New Roman"/>
        <family val="1"/>
      </rPr>
      <t xml:space="preserve">  Даниел  Ризов</t>
    </r>
  </si>
  <si>
    <t xml:space="preserve">                                            Даниел  Ризов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</si>
  <si>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</si>
  <si>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</si>
  <si>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</si>
  <si>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</si>
  <si>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</si>
  <si>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І-во тримесечие на 2010 год.</t>
  </si>
  <si>
    <t>Дата:  27 май 2010 год.</t>
  </si>
  <si>
    <t>за І-во  тримесечие на 2010 год.</t>
  </si>
  <si>
    <t>Дата: 27 май  2010год.</t>
  </si>
  <si>
    <t xml:space="preserve">     Дата: 27 май 2010 год.</t>
  </si>
  <si>
    <t>Баланс към 31.12.2009 год.</t>
  </si>
  <si>
    <t>Баланс към 31.03.2010од.</t>
  </si>
  <si>
    <t xml:space="preserve">     Дата: 27 май   2010 год.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</si>
</sst>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3" t="s">
        <v>54</v>
      </c>
      <c r="B1" s="73"/>
      <c r="C1" s="73"/>
      <c r="D1" s="73"/>
      <c r="E1" s="73"/>
      <c r="F1" s="73"/>
    </row>
    <row r="2" spans="1:6" ht="15.75">
      <c r="A2" s="74" t="s">
        <v>0</v>
      </c>
      <c r="B2" s="74"/>
      <c r="C2" s="74"/>
      <c r="D2" s="74"/>
      <c r="E2" s="74"/>
      <c r="F2" s="74"/>
    </row>
    <row r="3" spans="1:6" ht="15.75">
      <c r="A3" s="74" t="s">
        <v>81</v>
      </c>
      <c r="B3" s="74"/>
      <c r="C3" s="74"/>
      <c r="D3" s="74"/>
      <c r="E3" s="74"/>
      <c r="F3" s="74"/>
    </row>
    <row r="4" spans="1:6" ht="16.5" thickBot="1">
      <c r="A4" s="5"/>
      <c r="B4" s="5"/>
      <c r="C4" s="74" t="s">
        <v>78</v>
      </c>
      <c r="D4" s="74"/>
      <c r="E4" s="74"/>
      <c r="F4" s="74"/>
    </row>
    <row r="5" spans="1:5" ht="16.5" thickBot="1">
      <c r="A5" s="39" t="s">
        <v>1</v>
      </c>
      <c r="B5" s="70">
        <v>2002</v>
      </c>
      <c r="C5" s="71"/>
      <c r="D5" s="70">
        <v>2001</v>
      </c>
      <c r="E5" s="72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6">
      <selection activeCell="E45" sqref="E45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8" t="s">
        <v>82</v>
      </c>
      <c r="B1" s="78"/>
      <c r="C1" s="78"/>
      <c r="D1" s="78"/>
      <c r="E1" s="78"/>
      <c r="F1" s="78"/>
    </row>
    <row r="2" spans="1:6" ht="15.75">
      <c r="A2" s="79" t="s">
        <v>109</v>
      </c>
      <c r="B2" s="79"/>
      <c r="C2" s="79"/>
      <c r="D2" s="79"/>
      <c r="E2" s="79"/>
      <c r="F2" s="79"/>
    </row>
    <row r="3" spans="1:6" ht="15.75">
      <c r="A3" s="79" t="s">
        <v>128</v>
      </c>
      <c r="B3" s="79"/>
      <c r="C3" s="79"/>
      <c r="D3" s="79"/>
      <c r="E3" s="79"/>
      <c r="F3" s="79"/>
    </row>
    <row r="4" spans="1:6" ht="16.5" thickBot="1">
      <c r="A4" s="5"/>
      <c r="B4" s="5"/>
      <c r="C4" s="74" t="s">
        <v>78</v>
      </c>
      <c r="D4" s="74"/>
      <c r="E4" s="74"/>
      <c r="F4" s="74"/>
    </row>
    <row r="5" spans="1:6" ht="16.5" thickBot="1">
      <c r="A5" s="39" t="s">
        <v>1</v>
      </c>
      <c r="B5" s="40" t="s">
        <v>2</v>
      </c>
      <c r="C5" s="76">
        <v>2010</v>
      </c>
      <c r="D5" s="71"/>
      <c r="E5" s="76">
        <v>2009</v>
      </c>
      <c r="F5" s="72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24976</v>
      </c>
      <c r="D7" s="3"/>
      <c r="E7" s="23">
        <v>25215</v>
      </c>
      <c r="F7" s="3"/>
    </row>
    <row r="8" spans="1:6" ht="15.75">
      <c r="A8" s="20" t="s">
        <v>24</v>
      </c>
      <c r="B8" s="24"/>
      <c r="C8" s="23">
        <v>11</v>
      </c>
      <c r="D8" s="3"/>
      <c r="E8" s="23">
        <v>13</v>
      </c>
      <c r="F8" s="3"/>
    </row>
    <row r="9" spans="1:6" ht="15.75">
      <c r="A9" s="20" t="s">
        <v>83</v>
      </c>
      <c r="B9" s="24"/>
      <c r="C9" s="23">
        <v>1238</v>
      </c>
      <c r="D9" s="3"/>
      <c r="E9" s="23">
        <v>1238</v>
      </c>
      <c r="F9" s="3"/>
    </row>
    <row r="10" spans="1:6" ht="15.75">
      <c r="A10" s="20" t="s">
        <v>16</v>
      </c>
      <c r="B10" s="24"/>
      <c r="C10" s="23">
        <v>2836</v>
      </c>
      <c r="D10" s="3"/>
      <c r="E10" s="23">
        <v>2836</v>
      </c>
      <c r="F10" s="3"/>
    </row>
    <row r="11" spans="1:6" ht="15.75">
      <c r="A11" s="20" t="s">
        <v>20</v>
      </c>
      <c r="B11" s="24"/>
      <c r="C11" s="23">
        <v>4098</v>
      </c>
      <c r="D11" s="3"/>
      <c r="E11" s="23">
        <v>4024</v>
      </c>
      <c r="F11" s="3"/>
    </row>
    <row r="12" spans="1:6" ht="15.75">
      <c r="A12" s="20" t="s">
        <v>84</v>
      </c>
      <c r="B12" s="24"/>
      <c r="C12" s="23">
        <v>0</v>
      </c>
      <c r="D12" s="3"/>
      <c r="E12" s="23">
        <v>0</v>
      </c>
      <c r="F12" s="3"/>
    </row>
    <row r="13" spans="1:6" ht="15.75">
      <c r="A13" s="20" t="s">
        <v>119</v>
      </c>
      <c r="B13" s="24"/>
      <c r="C13" s="23">
        <v>6</v>
      </c>
      <c r="D13" s="3"/>
      <c r="E13" s="23">
        <v>5</v>
      </c>
      <c r="F13" s="3"/>
    </row>
    <row r="14" spans="1:6" ht="15.75">
      <c r="A14" s="31" t="s">
        <v>17</v>
      </c>
      <c r="B14" s="25"/>
      <c r="C14" s="3"/>
      <c r="D14" s="28">
        <f>SUM(C7:C13)</f>
        <v>33165</v>
      </c>
      <c r="E14" s="3"/>
      <c r="F14" s="28">
        <f>SUM(E7:E13)</f>
        <v>33331</v>
      </c>
    </row>
    <row r="15" spans="1:6" ht="15.75">
      <c r="A15" s="29" t="s">
        <v>4</v>
      </c>
      <c r="B15" s="22"/>
      <c r="C15" s="30"/>
      <c r="D15" s="17"/>
      <c r="E15" s="30"/>
      <c r="F15" s="17"/>
    </row>
    <row r="16" spans="1:6" ht="15.75">
      <c r="A16" s="20" t="s">
        <v>19</v>
      </c>
      <c r="B16" s="24"/>
      <c r="C16" s="23">
        <v>11568</v>
      </c>
      <c r="D16" s="3"/>
      <c r="E16" s="23">
        <v>10263</v>
      </c>
      <c r="F16" s="3"/>
    </row>
    <row r="17" spans="1:6" ht="15.75">
      <c r="A17" s="20" t="s">
        <v>20</v>
      </c>
      <c r="B17" s="27"/>
      <c r="C17" s="23">
        <v>5071</v>
      </c>
      <c r="D17" s="3"/>
      <c r="E17" s="23">
        <v>5099</v>
      </c>
      <c r="F17" s="3"/>
    </row>
    <row r="18" spans="1:6" ht="15.75">
      <c r="A18" s="20" t="s">
        <v>22</v>
      </c>
      <c r="B18" s="27"/>
      <c r="C18" s="23">
        <v>964</v>
      </c>
      <c r="D18" s="3"/>
      <c r="E18" s="23">
        <v>965</v>
      </c>
      <c r="F18" s="3"/>
    </row>
    <row r="19" spans="1:6" ht="15.75">
      <c r="A19" s="20" t="s">
        <v>84</v>
      </c>
      <c r="B19" s="24"/>
      <c r="C19" s="23">
        <v>19</v>
      </c>
      <c r="D19" s="3"/>
      <c r="E19" s="23">
        <v>31</v>
      </c>
      <c r="F19" s="3"/>
    </row>
    <row r="20" spans="1:6" ht="15.75">
      <c r="A20" s="20" t="s">
        <v>16</v>
      </c>
      <c r="B20" s="24"/>
      <c r="C20" s="23"/>
      <c r="D20" s="3"/>
      <c r="E20" s="23">
        <v>297</v>
      </c>
      <c r="F20" s="3"/>
    </row>
    <row r="21" spans="1:9" ht="15.75">
      <c r="A21" s="31" t="s">
        <v>5</v>
      </c>
      <c r="B21" s="25"/>
      <c r="C21" s="3"/>
      <c r="D21" s="26">
        <f>C16+C17+C18+C19+C20</f>
        <v>17622</v>
      </c>
      <c r="E21" s="3"/>
      <c r="F21" s="26">
        <f>E16+E17+E18+E19+E20</f>
        <v>16655</v>
      </c>
      <c r="I21" s="13"/>
    </row>
    <row r="22" spans="1:6" ht="15.75">
      <c r="A22" s="33" t="s">
        <v>39</v>
      </c>
      <c r="B22" s="3"/>
      <c r="C22" s="3"/>
      <c r="D22" s="28">
        <f>D14+D21</f>
        <v>50787</v>
      </c>
      <c r="E22" s="3"/>
      <c r="F22" s="28">
        <f>F14+F21</f>
        <v>49986</v>
      </c>
    </row>
    <row r="23" spans="1:6" ht="15.75">
      <c r="A23" s="33" t="s">
        <v>7</v>
      </c>
      <c r="B23" s="27"/>
      <c r="C23" s="3"/>
      <c r="D23" s="19">
        <v>145</v>
      </c>
      <c r="E23" s="3"/>
      <c r="F23" s="19">
        <v>154</v>
      </c>
    </row>
    <row r="24" spans="1:6" ht="15.75">
      <c r="A24" s="29" t="s">
        <v>8</v>
      </c>
      <c r="B24" s="22"/>
      <c r="C24" s="30"/>
      <c r="D24" s="17"/>
      <c r="E24" s="30"/>
      <c r="F24" s="17"/>
    </row>
    <row r="25" spans="1:6" ht="15.75">
      <c r="A25" s="20" t="s">
        <v>21</v>
      </c>
      <c r="B25" s="27"/>
      <c r="C25" s="23">
        <v>14802</v>
      </c>
      <c r="D25" s="3"/>
      <c r="E25" s="23">
        <v>13755</v>
      </c>
      <c r="F25" s="3"/>
    </row>
    <row r="26" spans="1:6" ht="15.75">
      <c r="A26" s="20" t="s">
        <v>30</v>
      </c>
      <c r="B26" s="27"/>
      <c r="C26" s="23"/>
      <c r="D26" s="3"/>
      <c r="E26" s="23">
        <v>57</v>
      </c>
      <c r="F26" s="3"/>
    </row>
    <row r="27" spans="1:6" ht="15.75">
      <c r="A27" s="31" t="s">
        <v>6</v>
      </c>
      <c r="B27" s="25"/>
      <c r="C27" s="3"/>
      <c r="D27" s="26">
        <f>C25+C26</f>
        <v>14802</v>
      </c>
      <c r="E27" s="3"/>
      <c r="F27" s="26">
        <f>E25+E26</f>
        <v>13812</v>
      </c>
    </row>
    <row r="29" spans="1:17" ht="15.75">
      <c r="A29" s="33" t="s">
        <v>9</v>
      </c>
      <c r="B29" s="27"/>
      <c r="C29" s="3"/>
      <c r="D29" s="19">
        <f>D21-D27</f>
        <v>2820</v>
      </c>
      <c r="E29" s="3"/>
      <c r="F29" s="19">
        <f>F21-F27</f>
        <v>2843</v>
      </c>
      <c r="Q29" t="s">
        <v>108</v>
      </c>
    </row>
    <row r="30" spans="1:6" ht="15.75">
      <c r="A30" s="33" t="s">
        <v>10</v>
      </c>
      <c r="B30" s="27"/>
      <c r="C30" s="3"/>
      <c r="D30" s="19">
        <f>D22-D27-D23</f>
        <v>35840</v>
      </c>
      <c r="E30" s="3"/>
      <c r="F30" s="19">
        <f>F22-F27-F23</f>
        <v>36020</v>
      </c>
    </row>
    <row r="31" spans="1:6" ht="15.75">
      <c r="A31" s="29" t="s">
        <v>11</v>
      </c>
      <c r="B31" s="30"/>
      <c r="C31" s="30"/>
      <c r="D31" s="17"/>
      <c r="E31" s="30"/>
      <c r="F31" s="17"/>
    </row>
    <row r="32" spans="1:6" ht="15.75">
      <c r="A32" s="20" t="s">
        <v>12</v>
      </c>
      <c r="B32" s="27"/>
      <c r="C32" s="23">
        <v>3194</v>
      </c>
      <c r="D32" s="3"/>
      <c r="E32" s="23">
        <v>3194</v>
      </c>
      <c r="F32" s="3"/>
    </row>
    <row r="33" spans="1:6" ht="15.75">
      <c r="A33" s="20" t="s">
        <v>13</v>
      </c>
      <c r="B33" s="27"/>
      <c r="C33" s="23">
        <v>33810</v>
      </c>
      <c r="D33" s="3"/>
      <c r="E33" s="23">
        <v>33810</v>
      </c>
      <c r="F33" s="3"/>
    </row>
    <row r="34" spans="1:6" ht="15.75">
      <c r="A34" s="20" t="s">
        <v>85</v>
      </c>
      <c r="B34" s="27"/>
      <c r="C34" s="23">
        <v>-984</v>
      </c>
      <c r="D34" s="3"/>
      <c r="E34" s="23">
        <v>-316</v>
      </c>
      <c r="F34" s="3"/>
    </row>
    <row r="35" spans="1:6" ht="15.75">
      <c r="A35" s="20" t="s">
        <v>123</v>
      </c>
      <c r="B35" s="27"/>
      <c r="C35" s="23">
        <v>-180</v>
      </c>
      <c r="D35" s="3"/>
      <c r="E35" s="23">
        <v>-668</v>
      </c>
      <c r="F35" s="3"/>
    </row>
    <row r="36" spans="1:6" ht="15.75">
      <c r="A36" s="31" t="s">
        <v>18</v>
      </c>
      <c r="B36" s="26"/>
      <c r="C36" s="3"/>
      <c r="D36" s="26">
        <f>SUM(C32:C35)</f>
        <v>35840</v>
      </c>
      <c r="E36" s="3"/>
      <c r="F36" s="26">
        <f>SUM(E32:E35)</f>
        <v>36020</v>
      </c>
    </row>
    <row r="37" spans="1:6" ht="15.75">
      <c r="A37" s="46" t="s">
        <v>86</v>
      </c>
      <c r="B37" s="3"/>
      <c r="C37" s="3"/>
      <c r="D37" s="3">
        <v>7799</v>
      </c>
      <c r="E37" s="3"/>
      <c r="F37" s="3">
        <v>7837</v>
      </c>
    </row>
    <row r="38" spans="1:6" ht="15.75">
      <c r="A38" s="46" t="s">
        <v>87</v>
      </c>
      <c r="B38" s="3"/>
      <c r="C38" s="3"/>
      <c r="D38" s="3">
        <v>28041</v>
      </c>
      <c r="E38" s="3"/>
      <c r="F38" s="3">
        <v>28183</v>
      </c>
    </row>
    <row r="39" spans="1:6" ht="16.5" thickBot="1">
      <c r="A39" s="35" t="s">
        <v>40</v>
      </c>
      <c r="B39" s="36"/>
      <c r="C39" s="21"/>
      <c r="D39" s="37">
        <f>D27+D23+D36</f>
        <v>50787</v>
      </c>
      <c r="E39" s="21"/>
      <c r="F39" s="37">
        <f>F27+F23+F36</f>
        <v>49986</v>
      </c>
    </row>
    <row r="40" spans="1:4" ht="15.75">
      <c r="A40" s="5"/>
      <c r="B40" s="5"/>
      <c r="C40" s="5"/>
      <c r="D40" s="5"/>
    </row>
    <row r="41" spans="2:4" ht="15.75"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1" t="s">
        <v>118</v>
      </c>
      <c r="B45" s="5"/>
      <c r="C45" s="5"/>
      <c r="D45" s="5"/>
    </row>
    <row r="46" spans="1:4" ht="15.75">
      <c r="A46" s="1"/>
      <c r="B46" s="5"/>
      <c r="C46" s="5"/>
      <c r="D46" s="5"/>
    </row>
    <row r="47" spans="1:4" ht="15.75" customHeight="1">
      <c r="A47" s="1" t="s">
        <v>97</v>
      </c>
      <c r="B47" s="5"/>
      <c r="C47" s="5"/>
      <c r="D47" s="5"/>
    </row>
    <row r="48" spans="1:6" ht="15.75" customHeight="1">
      <c r="A48" s="77"/>
      <c r="B48" s="77"/>
      <c r="C48" s="77"/>
      <c r="D48" s="77"/>
      <c r="E48" s="77"/>
      <c r="F48" s="77"/>
    </row>
    <row r="49" spans="1:4" ht="15.75" customHeight="1">
      <c r="A49" s="1"/>
      <c r="B49" s="5"/>
      <c r="C49" s="5"/>
      <c r="D49" s="5"/>
    </row>
    <row r="50" spans="1:6" ht="15.75" customHeight="1">
      <c r="A50" s="77" t="s">
        <v>129</v>
      </c>
      <c r="B50" s="77"/>
      <c r="C50" s="77"/>
      <c r="D50" s="77"/>
      <c r="E50" s="77"/>
      <c r="F50" s="77"/>
    </row>
    <row r="51" spans="1:6" ht="15.75" customHeight="1">
      <c r="A51" s="75"/>
      <c r="B51" s="75"/>
      <c r="C51" s="75"/>
      <c r="D51" s="75"/>
      <c r="E51" s="75"/>
      <c r="F51" s="75"/>
    </row>
    <row r="52" spans="1:6" ht="15.75" customHeight="1">
      <c r="A52" s="75"/>
      <c r="B52" s="75"/>
      <c r="C52" s="75"/>
      <c r="D52" s="75"/>
      <c r="E52" s="75"/>
      <c r="F52" s="75"/>
    </row>
    <row r="53" spans="1:6" ht="15.75" customHeight="1">
      <c r="A53" s="75"/>
      <c r="B53" s="75"/>
      <c r="C53" s="75"/>
      <c r="D53" s="75"/>
      <c r="E53" s="75"/>
      <c r="F53" s="75"/>
    </row>
    <row r="54" spans="1:6" ht="15.75">
      <c r="A54" s="75"/>
      <c r="B54" s="75"/>
      <c r="C54" s="75"/>
      <c r="D54" s="75"/>
      <c r="E54" s="75"/>
      <c r="F54" s="75"/>
    </row>
    <row r="55" spans="1:6" ht="15.75">
      <c r="A55" s="75"/>
      <c r="B55" s="75"/>
      <c r="C55" s="75"/>
      <c r="D55" s="75"/>
      <c r="E55" s="75"/>
      <c r="F55" s="75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</sheetData>
  <mergeCells count="13">
    <mergeCell ref="A1:F1"/>
    <mergeCell ref="A2:F2"/>
    <mergeCell ref="A3:F3"/>
    <mergeCell ref="C4:F4"/>
    <mergeCell ref="A55:F55"/>
    <mergeCell ref="A51:F51"/>
    <mergeCell ref="C5:D5"/>
    <mergeCell ref="E5:F5"/>
    <mergeCell ref="A50:F50"/>
    <mergeCell ref="A52:F52"/>
    <mergeCell ref="A53:F53"/>
    <mergeCell ref="A54:F54"/>
    <mergeCell ref="A48:F48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7" sqref="B27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3" t="s">
        <v>88</v>
      </c>
      <c r="B1" s="73"/>
      <c r="C1" s="73"/>
      <c r="D1" s="73"/>
      <c r="E1" s="4"/>
      <c r="F1" s="4"/>
      <c r="G1" s="4"/>
      <c r="H1" s="4"/>
      <c r="I1" s="4"/>
      <c r="J1" s="4"/>
    </row>
    <row r="2" spans="1:10" ht="15.75">
      <c r="A2" s="79" t="s">
        <v>111</v>
      </c>
      <c r="B2" s="81"/>
      <c r="C2" s="81"/>
      <c r="D2" s="81"/>
      <c r="E2" s="4"/>
      <c r="F2" s="4"/>
      <c r="G2" s="4"/>
      <c r="H2" s="4"/>
      <c r="I2" s="4"/>
      <c r="J2" s="4"/>
    </row>
    <row r="3" spans="1:10" ht="15.75">
      <c r="A3" s="79" t="s">
        <v>130</v>
      </c>
      <c r="B3" s="79"/>
      <c r="C3" s="79"/>
      <c r="D3" s="79"/>
      <c r="E3" s="4"/>
      <c r="F3" s="4"/>
      <c r="G3" s="4"/>
      <c r="H3" s="4"/>
      <c r="I3" s="4"/>
      <c r="J3" s="4"/>
    </row>
    <row r="4" spans="3:10" ht="13.5" thickBot="1">
      <c r="C4" s="80" t="s">
        <v>78</v>
      </c>
      <c r="D4" s="80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2010</v>
      </c>
      <c r="D5" s="44">
        <v>2009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3910</v>
      </c>
      <c r="D6" s="14">
        <v>5152</v>
      </c>
      <c r="E6" s="4"/>
      <c r="F6" s="4"/>
      <c r="G6" s="4"/>
      <c r="H6" s="4"/>
      <c r="I6" s="4"/>
      <c r="J6" s="4"/>
    </row>
    <row r="7" spans="1:6" ht="12.75">
      <c r="A7" s="47" t="s">
        <v>80</v>
      </c>
      <c r="B7" s="15"/>
      <c r="C7" s="14"/>
      <c r="D7" s="14"/>
      <c r="E7" s="4"/>
      <c r="F7" s="4"/>
    </row>
    <row r="8" spans="1:6" ht="12.75">
      <c r="A8" s="47" t="s">
        <v>79</v>
      </c>
      <c r="B8" s="15"/>
      <c r="C8" s="14">
        <v>-328</v>
      </c>
      <c r="D8" s="14">
        <v>317</v>
      </c>
      <c r="E8" s="4"/>
      <c r="F8" s="4"/>
    </row>
    <row r="9" spans="1:6" ht="12.75">
      <c r="A9" s="47" t="s">
        <v>34</v>
      </c>
      <c r="B9" s="15"/>
      <c r="C9" s="14">
        <v>2115</v>
      </c>
      <c r="D9" s="14">
        <v>2038</v>
      </c>
      <c r="E9" s="4"/>
      <c r="F9" s="4"/>
    </row>
    <row r="10" spans="1:6" ht="12.75">
      <c r="A10" s="47" t="s">
        <v>41</v>
      </c>
      <c r="B10" s="15"/>
      <c r="C10" s="14">
        <v>320</v>
      </c>
      <c r="D10" s="14">
        <v>464</v>
      </c>
      <c r="F10" s="4"/>
    </row>
    <row r="11" spans="1:6" ht="12.75">
      <c r="A11" s="47" t="s">
        <v>35</v>
      </c>
      <c r="B11" s="15"/>
      <c r="C11" s="14">
        <v>1568</v>
      </c>
      <c r="D11" s="14">
        <v>1928</v>
      </c>
      <c r="E11" s="4"/>
      <c r="F11" s="4"/>
    </row>
    <row r="12" spans="1:6" ht="12.75">
      <c r="A12" s="47" t="s">
        <v>36</v>
      </c>
      <c r="B12" s="15"/>
      <c r="C12" s="14">
        <v>333</v>
      </c>
      <c r="D12" s="14">
        <v>279</v>
      </c>
      <c r="E12" s="4"/>
      <c r="F12" s="4"/>
    </row>
    <row r="13" spans="1:6" ht="12.75">
      <c r="A13" s="47" t="s">
        <v>37</v>
      </c>
      <c r="B13" s="15"/>
      <c r="C13" s="14">
        <v>47</v>
      </c>
      <c r="D13" s="14">
        <v>212</v>
      </c>
      <c r="E13" s="4"/>
      <c r="F13" s="4"/>
    </row>
    <row r="14" spans="1:6" ht="12.75">
      <c r="A14" s="47" t="s">
        <v>38</v>
      </c>
      <c r="B14" s="15"/>
      <c r="C14" s="14">
        <f>C8+C9+C10+C12+C11+C13</f>
        <v>4055</v>
      </c>
      <c r="D14" s="14">
        <f>D8+D9+D10+D12+D11+D13</f>
        <v>5238</v>
      </c>
      <c r="E14" s="4"/>
      <c r="F14" s="4"/>
    </row>
    <row r="15" spans="1:6" ht="12.75">
      <c r="A15" s="47" t="s">
        <v>56</v>
      </c>
      <c r="B15" s="15"/>
      <c r="C15" s="14">
        <f>C6-C14</f>
        <v>-145</v>
      </c>
      <c r="D15" s="14">
        <f>D6-D14</f>
        <v>-86</v>
      </c>
      <c r="E15" s="4"/>
      <c r="F15" s="4"/>
    </row>
    <row r="16" spans="1:6" ht="12.75">
      <c r="A16" s="47" t="s">
        <v>55</v>
      </c>
      <c r="B16" s="15"/>
      <c r="C16" s="14">
        <v>-35</v>
      </c>
      <c r="D16" s="14">
        <v>-35</v>
      </c>
      <c r="E16" s="4"/>
      <c r="F16" s="4"/>
    </row>
    <row r="17" spans="1:6" ht="12.75">
      <c r="A17" s="47" t="s">
        <v>58</v>
      </c>
      <c r="B17" s="15"/>
      <c r="C17" s="14"/>
      <c r="D17" s="14"/>
      <c r="E17" s="4"/>
      <c r="F17" s="4"/>
    </row>
    <row r="18" spans="1:6" ht="12.75">
      <c r="A18" s="47" t="s">
        <v>124</v>
      </c>
      <c r="B18" s="15"/>
      <c r="C18" s="14">
        <f>C15-C17+C16</f>
        <v>-180</v>
      </c>
      <c r="D18" s="14">
        <f>D15-D17+D16</f>
        <v>-121</v>
      </c>
      <c r="E18" s="4"/>
      <c r="F18" s="4"/>
    </row>
    <row r="19" spans="1:6" ht="12.75">
      <c r="A19" s="14" t="s">
        <v>57</v>
      </c>
      <c r="B19" s="15"/>
      <c r="C19" s="14">
        <f>C18</f>
        <v>-180</v>
      </c>
      <c r="D19" s="14">
        <f>D18</f>
        <v>-121</v>
      </c>
      <c r="E19" s="4"/>
      <c r="F19" s="4"/>
    </row>
    <row r="20" spans="1:6" ht="12.75">
      <c r="A20" s="48" t="s">
        <v>89</v>
      </c>
      <c r="B20" s="3"/>
      <c r="C20" s="3"/>
      <c r="D20" s="3"/>
      <c r="E20" s="4"/>
      <c r="F20" s="4"/>
    </row>
    <row r="21" spans="1:10" ht="15.75">
      <c r="A21" s="23" t="s">
        <v>125</v>
      </c>
      <c r="B21" s="23"/>
      <c r="C21" s="23">
        <v>142</v>
      </c>
      <c r="D21" s="23">
        <v>-93</v>
      </c>
      <c r="E21" s="4"/>
      <c r="F21" s="4"/>
      <c r="G21" s="4"/>
      <c r="H21" s="4"/>
      <c r="I21" s="4"/>
      <c r="J21" s="4"/>
    </row>
    <row r="22" spans="1:10" ht="15.75">
      <c r="A22" s="23" t="s">
        <v>126</v>
      </c>
      <c r="B22" s="23"/>
      <c r="C22" s="23">
        <v>-38</v>
      </c>
      <c r="D22" s="23">
        <v>-28</v>
      </c>
      <c r="E22" s="4"/>
      <c r="F22" s="4"/>
      <c r="G22" s="4"/>
      <c r="H22" s="4"/>
      <c r="I22" s="4"/>
      <c r="J22" s="4"/>
    </row>
    <row r="23" spans="1:10" ht="15.75">
      <c r="A23" s="5"/>
      <c r="B23" s="5"/>
      <c r="C23" s="5"/>
      <c r="D23" s="5"/>
      <c r="E23" s="4"/>
      <c r="F23" s="4"/>
      <c r="G23" s="4"/>
      <c r="H23" s="4"/>
      <c r="I23" s="4"/>
      <c r="J23" s="4"/>
    </row>
    <row r="24" spans="1:10" ht="15.75">
      <c r="A24" s="1" t="s">
        <v>131</v>
      </c>
      <c r="B24" s="5"/>
      <c r="C24" s="5" t="s">
        <v>127</v>
      </c>
      <c r="D24" s="5"/>
      <c r="E24" s="4"/>
      <c r="F24" s="4"/>
      <c r="G24" s="4"/>
      <c r="H24" s="4"/>
      <c r="I24" s="4"/>
      <c r="J24" s="4"/>
    </row>
    <row r="25" spans="2:10" ht="15.75"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27</v>
      </c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5" t="s">
        <v>120</v>
      </c>
      <c r="B27" s="5"/>
      <c r="C27" s="5"/>
      <c r="D27" s="5"/>
      <c r="E27" s="41"/>
      <c r="F27" s="4"/>
      <c r="G27" s="4"/>
      <c r="H27" s="4"/>
      <c r="I27" s="4"/>
      <c r="J27" s="4"/>
    </row>
    <row r="28" spans="1:10" ht="15.75">
      <c r="A28" s="1" t="s">
        <v>28</v>
      </c>
      <c r="E28" s="41"/>
      <c r="F28" s="4"/>
      <c r="G28" s="4"/>
      <c r="H28" s="4"/>
      <c r="I28" s="4"/>
      <c r="J28" s="4"/>
    </row>
    <row r="29" spans="1:10" ht="15.75">
      <c r="A29" s="1" t="s">
        <v>98</v>
      </c>
      <c r="E29" s="41"/>
      <c r="F29" s="4"/>
      <c r="G29" s="4"/>
      <c r="H29" s="4"/>
      <c r="I29" s="4"/>
      <c r="J29" s="4"/>
    </row>
    <row r="30" spans="5:10" ht="12.75">
      <c r="E30" s="17"/>
      <c r="F30" s="4"/>
      <c r="G30" s="4"/>
      <c r="H30" s="4"/>
      <c r="I30" s="4"/>
      <c r="J30" s="4"/>
    </row>
    <row r="31" spans="1:6" ht="15.75">
      <c r="A31" s="1"/>
      <c r="E31" s="17"/>
      <c r="F31" s="4"/>
    </row>
    <row r="32" spans="1:6" ht="15.75">
      <c r="A32" s="1"/>
      <c r="E32" s="17"/>
      <c r="F32" s="4"/>
    </row>
    <row r="33" spans="5:6" ht="12.75">
      <c r="E33" s="17"/>
      <c r="F33" s="4"/>
    </row>
    <row r="34" spans="1:6" ht="12.75">
      <c r="A34" s="2"/>
      <c r="E34" s="41"/>
      <c r="F34" s="4"/>
    </row>
    <row r="35" spans="5:6" ht="12.75">
      <c r="E35" s="17"/>
      <c r="F35" s="4"/>
    </row>
    <row r="36" ht="12.75">
      <c r="E36" s="41"/>
    </row>
    <row r="37" ht="12.75">
      <c r="E37" s="17"/>
    </row>
    <row r="38" ht="12.75">
      <c r="E38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6" sqref="H16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73" t="s">
        <v>42</v>
      </c>
      <c r="B2" s="73"/>
      <c r="C2" s="73"/>
      <c r="D2" s="73"/>
      <c r="E2" s="73"/>
      <c r="F2" s="73"/>
      <c r="G2" s="73"/>
      <c r="H2" s="73"/>
      <c r="I2" s="73"/>
    </row>
    <row r="3" spans="1:9" ht="18.75">
      <c r="A3" s="73" t="s">
        <v>112</v>
      </c>
      <c r="B3" s="73"/>
      <c r="C3" s="73"/>
      <c r="D3" s="73"/>
      <c r="E3" s="73"/>
      <c r="F3" s="73"/>
      <c r="G3" s="73"/>
      <c r="H3" s="73"/>
      <c r="I3" s="73"/>
    </row>
    <row r="4" spans="1:9" ht="15.75">
      <c r="A4" s="79" t="s">
        <v>128</v>
      </c>
      <c r="B4" s="79"/>
      <c r="C4" s="79"/>
      <c r="D4" s="79"/>
      <c r="E4" s="79"/>
      <c r="F4" s="79"/>
      <c r="G4" s="79"/>
      <c r="H4" s="79"/>
      <c r="I4" s="79"/>
    </row>
    <row r="5" spans="1:9" ht="13.5" thickBot="1">
      <c r="A5" s="87" t="s">
        <v>43</v>
      </c>
      <c r="B5" s="80"/>
      <c r="C5" s="80"/>
      <c r="D5" s="80"/>
      <c r="E5" s="80"/>
      <c r="F5" s="80"/>
      <c r="G5" s="80"/>
      <c r="H5" s="80"/>
      <c r="I5" s="80"/>
    </row>
    <row r="6" spans="1:9" ht="12.75">
      <c r="A6" s="82" t="s">
        <v>44</v>
      </c>
      <c r="B6" s="94" t="s">
        <v>107</v>
      </c>
      <c r="C6" s="85" t="s">
        <v>13</v>
      </c>
      <c r="D6" s="86"/>
      <c r="E6" s="85"/>
      <c r="F6" s="85"/>
      <c r="G6" s="85"/>
      <c r="H6" s="88" t="s">
        <v>106</v>
      </c>
      <c r="I6" s="91" t="s">
        <v>32</v>
      </c>
    </row>
    <row r="7" spans="1:9" ht="12.75">
      <c r="A7" s="83"/>
      <c r="B7" s="95"/>
      <c r="C7" s="8"/>
      <c r="D7" s="65" t="s">
        <v>103</v>
      </c>
      <c r="E7" s="8"/>
      <c r="F7" s="56"/>
      <c r="G7" s="56"/>
      <c r="H7" s="89"/>
      <c r="I7" s="92"/>
    </row>
    <row r="8" spans="1:9" ht="12.75">
      <c r="A8" s="83"/>
      <c r="B8" s="95"/>
      <c r="C8" s="9"/>
      <c r="D8" s="65" t="s">
        <v>45</v>
      </c>
      <c r="E8" s="9" t="s">
        <v>104</v>
      </c>
      <c r="F8" s="64" t="s">
        <v>114</v>
      </c>
      <c r="G8" s="64" t="s">
        <v>31</v>
      </c>
      <c r="H8" s="89"/>
      <c r="I8" s="92"/>
    </row>
    <row r="9" spans="1:9" ht="12.75">
      <c r="A9" s="83"/>
      <c r="B9" s="95"/>
      <c r="C9" s="67" t="s">
        <v>102</v>
      </c>
      <c r="D9" s="65" t="s">
        <v>46</v>
      </c>
      <c r="E9" s="9" t="s">
        <v>49</v>
      </c>
      <c r="F9" s="55" t="s">
        <v>49</v>
      </c>
      <c r="G9" s="64" t="s">
        <v>49</v>
      </c>
      <c r="H9" s="89"/>
      <c r="I9" s="92"/>
    </row>
    <row r="10" spans="1:9" ht="12.75">
      <c r="A10" s="83"/>
      <c r="B10" s="95"/>
      <c r="C10" s="67" t="s">
        <v>49</v>
      </c>
      <c r="D10" s="65" t="s">
        <v>47</v>
      </c>
      <c r="E10" s="9"/>
      <c r="F10" s="55"/>
      <c r="G10" s="55"/>
      <c r="H10" s="89"/>
      <c r="I10" s="92"/>
    </row>
    <row r="11" spans="1:9" ht="13.5" thickBot="1">
      <c r="A11" s="84"/>
      <c r="B11" s="96"/>
      <c r="C11" s="16"/>
      <c r="D11" s="66" t="s">
        <v>48</v>
      </c>
      <c r="E11" s="16"/>
      <c r="F11" s="51"/>
      <c r="G11" s="51"/>
      <c r="H11" s="90"/>
      <c r="I11" s="93"/>
    </row>
    <row r="12" spans="1:9" ht="12.75">
      <c r="A12" s="50" t="s">
        <v>133</v>
      </c>
      <c r="B12" s="52">
        <v>3194</v>
      </c>
      <c r="C12" s="52">
        <v>14</v>
      </c>
      <c r="D12" s="53">
        <v>2951</v>
      </c>
      <c r="E12" s="52">
        <v>676</v>
      </c>
      <c r="F12" s="52"/>
      <c r="G12" s="52">
        <v>30169</v>
      </c>
      <c r="H12" s="52">
        <v>-984</v>
      </c>
      <c r="I12" s="54">
        <f>B12+C12+D12+E12+F12+G12+H12</f>
        <v>36020</v>
      </c>
    </row>
    <row r="13" spans="1:9" ht="12.75">
      <c r="A13" s="6" t="s">
        <v>50</v>
      </c>
      <c r="B13" s="3"/>
      <c r="C13" s="3"/>
      <c r="D13" s="3"/>
      <c r="E13" s="3"/>
      <c r="F13" s="3"/>
      <c r="G13" s="3"/>
      <c r="H13" s="3">
        <v>-180</v>
      </c>
      <c r="I13" s="7">
        <f aca="true" t="shared" si="0" ref="I13:I19">SUM(B13:H13)</f>
        <v>-180</v>
      </c>
    </row>
    <row r="14" spans="1:9" ht="12.75">
      <c r="A14" s="6" t="s">
        <v>51</v>
      </c>
      <c r="B14" s="3"/>
      <c r="C14" s="3"/>
      <c r="D14" s="3"/>
      <c r="E14" s="3"/>
      <c r="F14" s="3"/>
      <c r="G14" s="3"/>
      <c r="H14" s="3"/>
      <c r="I14" s="7">
        <f t="shared" si="0"/>
        <v>0</v>
      </c>
    </row>
    <row r="15" spans="1:9" ht="12.75">
      <c r="A15" s="6" t="s">
        <v>52</v>
      </c>
      <c r="B15" s="3"/>
      <c r="C15" s="3"/>
      <c r="D15" s="3"/>
      <c r="E15" s="3"/>
      <c r="F15" s="3"/>
      <c r="G15" s="3"/>
      <c r="H15" s="3"/>
      <c r="I15" s="7">
        <f t="shared" si="0"/>
        <v>0</v>
      </c>
    </row>
    <row r="16" spans="1:9" ht="12.75">
      <c r="A16" s="68" t="s">
        <v>53</v>
      </c>
      <c r="B16" s="3"/>
      <c r="C16" s="3"/>
      <c r="D16" s="3"/>
      <c r="E16" s="3"/>
      <c r="F16" s="3">
        <v>8</v>
      </c>
      <c r="G16" s="3">
        <v>-8</v>
      </c>
      <c r="H16" s="3"/>
      <c r="I16" s="7">
        <f t="shared" si="0"/>
        <v>0</v>
      </c>
    </row>
    <row r="17" spans="1:9" ht="13.5" thickBot="1">
      <c r="A17" s="10" t="s">
        <v>134</v>
      </c>
      <c r="B17" s="11">
        <f>B12+B16</f>
        <v>3194</v>
      </c>
      <c r="C17" s="11">
        <f>C12+C16</f>
        <v>14</v>
      </c>
      <c r="D17" s="11">
        <f>D12+D16</f>
        <v>2951</v>
      </c>
      <c r="E17" s="11">
        <f>E12+E16</f>
        <v>676</v>
      </c>
      <c r="F17" s="11">
        <v>8</v>
      </c>
      <c r="G17" s="11">
        <f>G12+G16</f>
        <v>30161</v>
      </c>
      <c r="H17" s="11">
        <f>H12+H13+H16</f>
        <v>-1164</v>
      </c>
      <c r="I17" s="12">
        <f t="shared" si="0"/>
        <v>35840</v>
      </c>
    </row>
    <row r="18" spans="1:9" ht="12.75">
      <c r="A18" s="69" t="s">
        <v>115</v>
      </c>
      <c r="B18" s="69">
        <v>2357</v>
      </c>
      <c r="C18" s="69">
        <v>14</v>
      </c>
      <c r="D18" s="69">
        <v>2225</v>
      </c>
      <c r="E18" s="69">
        <v>566</v>
      </c>
      <c r="F18" s="69">
        <v>5</v>
      </c>
      <c r="G18" s="69">
        <v>23171</v>
      </c>
      <c r="H18" s="69">
        <v>-867</v>
      </c>
      <c r="I18" s="69">
        <f t="shared" si="0"/>
        <v>27471</v>
      </c>
    </row>
    <row r="19" spans="1:9" ht="12.75">
      <c r="A19" s="69" t="s">
        <v>116</v>
      </c>
      <c r="B19" s="69">
        <v>837</v>
      </c>
      <c r="C19" s="69"/>
      <c r="D19" s="69">
        <v>726</v>
      </c>
      <c r="E19" s="69">
        <v>110</v>
      </c>
      <c r="F19" s="69">
        <v>3</v>
      </c>
      <c r="G19" s="69">
        <v>6990</v>
      </c>
      <c r="H19" s="69">
        <v>-297</v>
      </c>
      <c r="I19" s="69">
        <f t="shared" si="0"/>
        <v>8369</v>
      </c>
    </row>
    <row r="21" spans="1:6" ht="15.75">
      <c r="A21" s="1" t="s">
        <v>132</v>
      </c>
      <c r="F21" t="s">
        <v>108</v>
      </c>
    </row>
    <row r="22" ht="15.75">
      <c r="A22" s="1"/>
    </row>
    <row r="23" ht="15.75">
      <c r="A23" s="1" t="s">
        <v>27</v>
      </c>
    </row>
    <row r="24" ht="15.75">
      <c r="A24" s="5" t="s">
        <v>121</v>
      </c>
    </row>
    <row r="26" ht="15.75">
      <c r="A26" s="1" t="s">
        <v>28</v>
      </c>
    </row>
    <row r="27" ht="15.75">
      <c r="A27" s="5" t="s">
        <v>105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C41" sqref="C41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79" t="s">
        <v>90</v>
      </c>
      <c r="B1" s="79"/>
      <c r="C1" s="79"/>
    </row>
    <row r="2" spans="1:3" ht="15.75">
      <c r="A2" s="79" t="s">
        <v>77</v>
      </c>
      <c r="B2" s="79"/>
      <c r="C2" s="79"/>
    </row>
    <row r="3" spans="1:3" ht="15.75">
      <c r="A3" s="74" t="s">
        <v>113</v>
      </c>
      <c r="B3" s="74"/>
      <c r="C3" s="74"/>
    </row>
    <row r="4" spans="1:3" ht="15.75">
      <c r="A4" s="79" t="s">
        <v>128</v>
      </c>
      <c r="B4" s="79"/>
      <c r="C4" s="79"/>
    </row>
    <row r="5" spans="1:3" ht="16.5" thickBot="1">
      <c r="A5" s="5"/>
      <c r="B5" s="97" t="s">
        <v>91</v>
      </c>
      <c r="C5" s="97"/>
    </row>
    <row r="6" spans="1:3" ht="15.75">
      <c r="A6" s="57"/>
      <c r="B6" s="44">
        <v>2010</v>
      </c>
      <c r="C6" s="44">
        <v>2009</v>
      </c>
    </row>
    <row r="7" spans="1:3" ht="15.75">
      <c r="A7" s="58"/>
      <c r="B7" s="30"/>
      <c r="C7" s="30"/>
    </row>
    <row r="8" spans="1:3" ht="15.75">
      <c r="A8" s="59" t="s">
        <v>92</v>
      </c>
      <c r="B8" s="30"/>
      <c r="C8" s="30"/>
    </row>
    <row r="9" spans="1:3" ht="15.75">
      <c r="A9" s="60" t="s">
        <v>59</v>
      </c>
      <c r="B9" s="30"/>
      <c r="C9" s="30"/>
    </row>
    <row r="10" spans="1:3" ht="15.75">
      <c r="A10" s="20" t="s">
        <v>117</v>
      </c>
      <c r="B10" s="23">
        <v>5262</v>
      </c>
      <c r="C10" s="23">
        <v>6730</v>
      </c>
    </row>
    <row r="11" spans="1:3" ht="15.75">
      <c r="A11" s="20" t="s">
        <v>60</v>
      </c>
      <c r="B11" s="23"/>
      <c r="C11" s="23">
        <v>14</v>
      </c>
    </row>
    <row r="12" spans="1:3" ht="15.75">
      <c r="A12" s="20"/>
      <c r="B12" s="26">
        <f>SUM(B10:B11)</f>
        <v>5262</v>
      </c>
      <c r="C12" s="26">
        <f>SUM(C10:C11)</f>
        <v>6744</v>
      </c>
    </row>
    <row r="13" spans="1:3" ht="15.75">
      <c r="A13" s="60" t="s">
        <v>61</v>
      </c>
      <c r="B13" s="30"/>
      <c r="C13" s="30"/>
    </row>
    <row r="14" spans="1:3" ht="15.75">
      <c r="A14" s="20" t="s">
        <v>62</v>
      </c>
      <c r="B14" s="23">
        <v>4098</v>
      </c>
      <c r="C14" s="23">
        <v>4486</v>
      </c>
    </row>
    <row r="15" spans="1:3" ht="15.75">
      <c r="A15" s="20" t="s">
        <v>63</v>
      </c>
      <c r="B15" s="23">
        <v>1477</v>
      </c>
      <c r="C15" s="23">
        <v>1971</v>
      </c>
    </row>
    <row r="16" spans="1:3" ht="15.75">
      <c r="A16" s="20" t="s">
        <v>69</v>
      </c>
      <c r="B16" s="23"/>
      <c r="C16" s="23"/>
    </row>
    <row r="17" spans="1:3" ht="15.75">
      <c r="A17" s="20" t="s">
        <v>60</v>
      </c>
      <c r="B17" s="23">
        <v>131</v>
      </c>
      <c r="C17" s="23">
        <v>299</v>
      </c>
    </row>
    <row r="18" spans="1:3" ht="15.75">
      <c r="A18" s="20"/>
      <c r="B18" s="26">
        <f>SUM(B14:B17)</f>
        <v>5706</v>
      </c>
      <c r="C18" s="26">
        <f>SUM(C14:C17)</f>
        <v>6756</v>
      </c>
    </row>
    <row r="19" spans="1:3" ht="15.75">
      <c r="A19" s="61" t="s">
        <v>64</v>
      </c>
      <c r="B19" s="23">
        <f>B12-B18</f>
        <v>-444</v>
      </c>
      <c r="C19" s="23">
        <f>C12-C18</f>
        <v>-12</v>
      </c>
    </row>
    <row r="20" spans="1:3" ht="15.75">
      <c r="A20" s="20" t="s">
        <v>65</v>
      </c>
      <c r="B20" s="23">
        <v>97</v>
      </c>
      <c r="C20" s="23">
        <v>48</v>
      </c>
    </row>
    <row r="21" spans="1:3" ht="15.75">
      <c r="A21" s="20" t="s">
        <v>66</v>
      </c>
      <c r="B21" s="23">
        <v>38</v>
      </c>
      <c r="C21" s="23">
        <v>14</v>
      </c>
    </row>
    <row r="22" spans="1:3" ht="15.75">
      <c r="A22" s="61" t="s">
        <v>67</v>
      </c>
      <c r="B22" s="26">
        <f>B19-B20-B21</f>
        <v>-579</v>
      </c>
      <c r="C22" s="26">
        <f>C19-C20-C21</f>
        <v>-74</v>
      </c>
    </row>
    <row r="23" spans="1:3" ht="15.75">
      <c r="A23" s="59" t="s">
        <v>93</v>
      </c>
      <c r="B23" s="30"/>
      <c r="C23" s="30"/>
    </row>
    <row r="24" spans="1:3" ht="15.75">
      <c r="A24" s="60" t="s">
        <v>59</v>
      </c>
      <c r="B24" s="30"/>
      <c r="C24" s="30"/>
    </row>
    <row r="25" spans="1:3" ht="15.75">
      <c r="A25" s="61" t="s">
        <v>70</v>
      </c>
      <c r="B25" s="23">
        <v>16</v>
      </c>
      <c r="C25" s="23">
        <v>39</v>
      </c>
    </row>
    <row r="26" spans="1:3" ht="15.75">
      <c r="A26" s="20" t="s">
        <v>110</v>
      </c>
      <c r="B26" s="23"/>
      <c r="C26" s="23">
        <v>25</v>
      </c>
    </row>
    <row r="27" spans="1:3" ht="15.75">
      <c r="A27" s="58" t="s">
        <v>31</v>
      </c>
      <c r="B27" s="30"/>
      <c r="C27" s="30">
        <v>1</v>
      </c>
    </row>
    <row r="28" spans="1:3" ht="15.75">
      <c r="A28" s="60" t="s">
        <v>61</v>
      </c>
      <c r="B28" s="30"/>
      <c r="C28" s="30"/>
    </row>
    <row r="29" spans="1:3" ht="15.75">
      <c r="A29" s="20" t="s">
        <v>99</v>
      </c>
      <c r="B29" s="23">
        <v>6</v>
      </c>
      <c r="C29" s="23">
        <v>241</v>
      </c>
    </row>
    <row r="30" spans="1:3" ht="15.75">
      <c r="A30" s="20" t="s">
        <v>100</v>
      </c>
      <c r="B30" s="23"/>
      <c r="C30" s="23"/>
    </row>
    <row r="31" spans="1:3" ht="15.75">
      <c r="A31" s="61" t="s">
        <v>68</v>
      </c>
      <c r="B31" s="26">
        <f>B25+B26+B27-B29-B30</f>
        <v>10</v>
      </c>
      <c r="C31" s="26">
        <f>C25+C26+C27-C29-C30</f>
        <v>-176</v>
      </c>
    </row>
    <row r="32" spans="1:3" ht="15.75">
      <c r="A32" s="59" t="s">
        <v>94</v>
      </c>
      <c r="B32" s="30"/>
      <c r="C32" s="30"/>
    </row>
    <row r="33" spans="1:3" ht="15.75">
      <c r="A33" s="20" t="s">
        <v>95</v>
      </c>
      <c r="B33" s="23">
        <v>385</v>
      </c>
      <c r="C33" s="23">
        <v>1483</v>
      </c>
    </row>
    <row r="34" spans="1:3" ht="15.75">
      <c r="A34" s="20" t="s">
        <v>71</v>
      </c>
      <c r="B34" s="23">
        <v>3</v>
      </c>
      <c r="C34" s="23">
        <v>12</v>
      </c>
    </row>
    <row r="35" spans="1:3" ht="15.75">
      <c r="A35" s="20" t="s">
        <v>72</v>
      </c>
      <c r="B35" s="23">
        <v>186</v>
      </c>
      <c r="C35" s="23">
        <v>-17</v>
      </c>
    </row>
    <row r="36" spans="1:3" ht="15.75">
      <c r="A36" s="61" t="s">
        <v>73</v>
      </c>
      <c r="B36" s="26">
        <f>B33-B34+B35</f>
        <v>568</v>
      </c>
      <c r="C36" s="26">
        <f>C33-C34+C35</f>
        <v>1454</v>
      </c>
    </row>
    <row r="37" spans="1:3" ht="15.75">
      <c r="A37" s="62" t="s">
        <v>74</v>
      </c>
      <c r="B37" s="23">
        <f>B22+B31+B36</f>
        <v>-1</v>
      </c>
      <c r="C37" s="23">
        <f>C22+C31+C36</f>
        <v>1204</v>
      </c>
    </row>
    <row r="38" spans="1:3" ht="15.75">
      <c r="A38" s="62" t="s">
        <v>75</v>
      </c>
      <c r="B38" s="23">
        <v>965</v>
      </c>
      <c r="C38" s="23">
        <v>1418</v>
      </c>
    </row>
    <row r="39" spans="1:3" ht="16.5" thickBot="1">
      <c r="A39" s="63" t="s">
        <v>76</v>
      </c>
      <c r="B39" s="36">
        <v>964</v>
      </c>
      <c r="C39" s="36">
        <v>2622</v>
      </c>
    </row>
    <row r="40" spans="1:3" ht="15.75">
      <c r="A40" s="5"/>
      <c r="B40" s="5"/>
      <c r="C40" s="5"/>
    </row>
    <row r="41" spans="1:3" ht="15.75">
      <c r="A41" s="1" t="s">
        <v>135</v>
      </c>
      <c r="B41" s="5"/>
      <c r="C41" s="5"/>
    </row>
    <row r="42" spans="1:3" ht="15.75">
      <c r="A42" s="1"/>
      <c r="B42" s="5"/>
      <c r="C42" s="5"/>
    </row>
    <row r="43" spans="1:3" ht="15.75">
      <c r="A43" s="1" t="s">
        <v>27</v>
      </c>
      <c r="B43" s="5"/>
      <c r="C43" s="5"/>
    </row>
    <row r="44" spans="1:3" ht="15.75">
      <c r="A44" s="1" t="s">
        <v>122</v>
      </c>
      <c r="B44" s="5"/>
      <c r="C44" s="5"/>
    </row>
    <row r="45" spans="1:3" ht="15.75">
      <c r="A45" s="1" t="s">
        <v>28</v>
      </c>
      <c r="B45" s="5"/>
      <c r="C45" s="5"/>
    </row>
    <row r="46" spans="1:3" ht="15.75">
      <c r="A46" s="5" t="s">
        <v>101</v>
      </c>
      <c r="B46" s="5"/>
      <c r="C46" s="5"/>
    </row>
    <row r="47" spans="1:3" ht="15.75">
      <c r="A47" s="1"/>
      <c r="B47" s="5"/>
      <c r="C47" s="5"/>
    </row>
    <row r="48" spans="1:3" ht="15.75">
      <c r="A48" s="1"/>
      <c r="B48" s="5"/>
      <c r="C48" s="5"/>
    </row>
    <row r="49" spans="1:3" s="49" customFormat="1" ht="15.75">
      <c r="A49" s="1"/>
      <c r="B49" s="1"/>
      <c r="C49" s="1"/>
    </row>
    <row r="50" spans="1:3" ht="15.75">
      <c r="A50" s="1"/>
      <c r="B50" s="4"/>
      <c r="C50" s="4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2010-05-27T13:33:02Z</cp:lastPrinted>
  <dcterms:created xsi:type="dcterms:W3CDTF">2003-12-01T09:31:43Z</dcterms:created>
  <dcterms:modified xsi:type="dcterms:W3CDTF">2010-05-28T08:57:55Z</dcterms:modified>
  <cp:category/>
  <cp:version/>
  <cp:contentType/>
  <cp:contentStatus/>
</cp:coreProperties>
</file>