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<sst xmlns="http://schemas.openxmlformats.org/spreadsheetml/2006/main" count="87" uniqueCount="80">
  <si>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</si>
  <si>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</si>
  <si>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</si>
  <si>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</si>
  <si>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</si>
  <si>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</si>
  <si>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</si>
  <si>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</si>
  <si>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</si>
  <si>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</si>
  <si>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</si>
  <si>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</si>
  <si>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</si>
  <si>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</si>
  <si>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</si>
  <si>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</si>
  <si>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</si>
  <si>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</si>
  <si>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</si>
  <si>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</si>
  <si>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</si>
  <si>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</si>
  <si>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</si>
  <si>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</si>
  <si>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</si>
  <si>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</si>
  <si>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</si>
  <si>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</si>
  <si>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</si>
  <si>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</si>
  <si>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</si>
  <si>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</si>
  <si>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</si>
  <si>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</si>
  <si>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</si>
  <si>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</si>
  <si>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</si>
  <si>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</si>
  <si>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</si>
  <si>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</si>
  <si>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</si>
  <si>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</si>
  <si>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</si>
  <si>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</si>
  <si>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</si>
  <si>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</si>
  <si>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</si>
  <si>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</si>
  <si>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</si>
  <si>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</si>
  <si>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</si>
  <si>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</si>
  <si>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</si>
  <si>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</si>
  <si>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</si>
  <si>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</si>
  <si>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</si>
  <si>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</si>
  <si>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</si>
  <si>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</si>
  <si>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</si>
  <si>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</si>
  <si>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</si>
  <si>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</si>
  <si>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</si>
  <si>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</si>
  <si>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</si>
  <si>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</si>
  <si>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</si>
  <si>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</si>
  <si>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</si>
  <si>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</si>
  <si>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</si>
  <si>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</si>
  <si>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</si>
  <si>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</si>
  <si>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</si>
  <si>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 xml:space="preserve">        Катрин Божичкова</t>
  </si>
  <si>
    <t>Отчетен период: към 31.07.2017</t>
  </si>
  <si>
    <t>Дата: 02.08.2017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</si>
</sst>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0000;\(#\)"/>
    <numFmt numFmtId="165" formatCode="#;\(#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5" applyFont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56" applyFont="1" applyAlignment="1" applyProtection="1">
      <alignment horizontal="center" vertical="center" wrapText="1"/>
      <protection locked="0"/>
    </xf>
    <xf numFmtId="0" fontId="5" fillId="0" borderId="0" xfId="57" applyFont="1" applyAlignment="1" applyProtection="1">
      <alignment horizontal="center"/>
      <protection locked="0"/>
    </xf>
    <xf numFmtId="0" fontId="5" fillId="0" borderId="10" xfId="55" applyFont="1" applyBorder="1" applyAlignment="1" applyProtection="1">
      <alignment horizontal="center" vertical="center" wrapText="1"/>
      <protection/>
    </xf>
    <xf numFmtId="14" fontId="5" fillId="0" borderId="10" xfId="55" applyNumberFormat="1" applyFont="1" applyBorder="1" applyAlignment="1" applyProtection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/>
    </xf>
    <xf numFmtId="0" fontId="5" fillId="33" borderId="10" xfId="55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0" xfId="0" applyNumberFormat="1" applyFont="1" applyBorder="1" applyAlignment="1">
      <alignment wrapText="1"/>
    </xf>
    <xf numFmtId="165" fontId="3" fillId="0" borderId="0" xfId="0" applyNumberFormat="1" applyFont="1" applyAlignment="1">
      <alignment/>
    </xf>
    <xf numFmtId="165" fontId="3" fillId="0" borderId="0" xfId="0" applyNumberFormat="1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55" applyFont="1" applyAlignment="1" applyProtection="1">
      <alignment horizontal="left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zoomScalePageLayoutView="0" workbookViewId="0" topLeftCell="A1">
      <selection activeCell="A36" sqref="A36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8" width="10.00390625" style="1" bestFit="1" customWidth="1"/>
    <col min="9" max="16384" width="9.140625" style="1" customWidth="1"/>
  </cols>
  <sheetData>
    <row r="1" spans="5:6" ht="12">
      <c r="E1" s="35" t="s">
        <v>0</v>
      </c>
      <c r="F1" s="35"/>
    </row>
    <row r="2" spans="1:6" ht="12">
      <c r="A2" s="2"/>
      <c r="B2" s="3"/>
      <c r="C2" s="37" t="s">
        <v>1</v>
      </c>
      <c r="D2" s="37"/>
      <c r="E2" s="5"/>
      <c r="F2" s="5"/>
    </row>
    <row r="3" spans="1:6" ht="15" customHeight="1">
      <c r="A3" s="4" t="s">
        <v>76</v>
      </c>
      <c r="B3" s="6"/>
      <c r="C3" s="2"/>
      <c r="D3" s="2"/>
      <c r="E3" s="36" t="s">
        <v>2</v>
      </c>
      <c r="F3" s="36"/>
    </row>
    <row r="4" spans="1:6" ht="12">
      <c r="A4" s="4" t="s">
        <v>78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23" ht="12">
      <c r="A8" s="15" t="s">
        <v>13</v>
      </c>
      <c r="B8" s="16"/>
      <c r="C8" s="16"/>
      <c r="D8" s="15" t="s">
        <v>14</v>
      </c>
      <c r="E8" s="16">
        <v>1522070</v>
      </c>
      <c r="F8" s="16">
        <v>1446990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4">
      <c r="A10" s="16" t="s">
        <v>17</v>
      </c>
      <c r="B10" s="16"/>
      <c r="C10" s="16"/>
      <c r="D10" s="16" t="s">
        <v>18</v>
      </c>
      <c r="E10" s="16">
        <f>205661+11947</f>
        <v>217608</v>
      </c>
      <c r="F10" s="16">
        <v>172551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2">
      <c r="A13" s="18" t="s">
        <v>23</v>
      </c>
      <c r="B13" s="16"/>
      <c r="C13" s="16"/>
      <c r="D13" s="18" t="s">
        <v>24</v>
      </c>
      <c r="E13" s="16">
        <f>SUM(E10:E12)</f>
        <v>217608</v>
      </c>
      <c r="F13" s="16">
        <v>172551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12">
      <c r="A15" s="18" t="s">
        <v>27</v>
      </c>
      <c r="B15" s="16"/>
      <c r="C15" s="16"/>
      <c r="D15" s="16" t="s">
        <v>28</v>
      </c>
      <c r="E15" s="27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12">
      <c r="A16" s="14" t="s">
        <v>29</v>
      </c>
      <c r="B16" s="29"/>
      <c r="C16" s="16"/>
      <c r="D16" s="16" t="s">
        <v>30</v>
      </c>
      <c r="E16" s="26">
        <v>680595</v>
      </c>
      <c r="F16" s="16">
        <v>602652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12">
      <c r="A17" s="14" t="s">
        <v>31</v>
      </c>
      <c r="B17" s="29"/>
      <c r="C17" s="16"/>
      <c r="D17" s="16" t="s">
        <v>32</v>
      </c>
      <c r="E17" s="27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12">
      <c r="A18" s="13" t="s">
        <v>33</v>
      </c>
      <c r="B18" s="29"/>
      <c r="C18" s="16"/>
      <c r="D18" s="13" t="s">
        <v>34</v>
      </c>
      <c r="E18" s="27">
        <v>31833</v>
      </c>
      <c r="F18" s="16">
        <v>77943</v>
      </c>
      <c r="G18" s="2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2">
      <c r="A19" s="13" t="s">
        <v>35</v>
      </c>
      <c r="B19" s="29">
        <f>379339+1105</f>
        <v>380444</v>
      </c>
      <c r="C19" s="16">
        <v>344723</v>
      </c>
      <c r="D19" s="18" t="s">
        <v>36</v>
      </c>
      <c r="E19" s="27">
        <f>E16+E17+E18</f>
        <v>712428</v>
      </c>
      <c r="F19" s="16">
        <f>SUM(F16:F18)</f>
        <v>680595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2">
      <c r="A20" s="13" t="s">
        <v>37</v>
      </c>
      <c r="B20" s="29">
        <v>387863</v>
      </c>
      <c r="C20" s="16">
        <v>384427</v>
      </c>
      <c r="D20" s="19" t="s">
        <v>38</v>
      </c>
      <c r="E20" s="27">
        <f>E19+E13+E8</f>
        <v>2452106</v>
      </c>
      <c r="F20" s="16">
        <v>2300136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12">
      <c r="A21" s="13" t="s">
        <v>39</v>
      </c>
      <c r="B21" s="29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12">
      <c r="A22" s="19" t="s">
        <v>23</v>
      </c>
      <c r="B22" s="29">
        <f>SUM(B18:B21)</f>
        <v>768307</v>
      </c>
      <c r="C22" s="16">
        <v>729150</v>
      </c>
      <c r="D22" s="13"/>
      <c r="E22" s="27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12">
      <c r="A23" s="14" t="s">
        <v>40</v>
      </c>
      <c r="B23" s="29"/>
      <c r="C23" s="16"/>
      <c r="D23" s="14" t="s">
        <v>41</v>
      </c>
      <c r="E23" s="27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12">
      <c r="A24" s="13" t="s">
        <v>15</v>
      </c>
      <c r="B24" s="29">
        <f>SUM(B25:B28)</f>
        <v>1612026</v>
      </c>
      <c r="C24" s="16">
        <v>1553383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12">
      <c r="A25" s="13" t="s">
        <v>17</v>
      </c>
      <c r="B25" s="29"/>
      <c r="C25" s="16"/>
      <c r="D25" s="16" t="s">
        <v>43</v>
      </c>
      <c r="E25" s="16">
        <f>SUM(E26:E28)</f>
        <v>951</v>
      </c>
      <c r="F25" s="16">
        <v>1662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6" ht="12">
      <c r="A26" s="13" t="s">
        <v>44</v>
      </c>
      <c r="B26" s="30"/>
      <c r="C26" s="13"/>
      <c r="D26" s="16" t="s">
        <v>45</v>
      </c>
      <c r="E26" s="16">
        <v>419</v>
      </c>
      <c r="F26" s="16">
        <v>471</v>
      </c>
    </row>
    <row r="27" spans="1:6" ht="12">
      <c r="A27" s="13" t="s">
        <v>19</v>
      </c>
      <c r="B27" s="30">
        <f>774983+806658+34670-1031-3254</f>
        <v>1612026</v>
      </c>
      <c r="C27" s="13">
        <v>1553383</v>
      </c>
      <c r="D27" s="16" t="s">
        <v>46</v>
      </c>
      <c r="E27" s="16">
        <v>532</v>
      </c>
      <c r="F27" s="16">
        <v>1191</v>
      </c>
    </row>
    <row r="28" spans="1:6" ht="12">
      <c r="A28" s="13" t="s">
        <v>47</v>
      </c>
      <c r="B28" s="30"/>
      <c r="C28" s="13"/>
      <c r="D28" s="1" t="s">
        <v>48</v>
      </c>
      <c r="E28" s="13"/>
      <c r="F28" s="13"/>
    </row>
    <row r="29" spans="1:9" ht="12">
      <c r="A29" s="13" t="s">
        <v>49</v>
      </c>
      <c r="B29" s="30"/>
      <c r="C29" s="13"/>
      <c r="D29" s="21" t="s">
        <v>50</v>
      </c>
      <c r="E29" s="13"/>
      <c r="F29" s="13">
        <v>744</v>
      </c>
      <c r="I29" s="33"/>
    </row>
    <row r="30" spans="1:6" ht="12">
      <c r="A30" s="13" t="s">
        <v>51</v>
      </c>
      <c r="B30" s="30">
        <v>80815</v>
      </c>
      <c r="C30" s="13">
        <v>87521</v>
      </c>
      <c r="D30" s="1" t="s">
        <v>52</v>
      </c>
      <c r="E30" s="13"/>
      <c r="F30" s="13"/>
    </row>
    <row r="31" spans="1:6" ht="12">
      <c r="A31" s="13" t="s">
        <v>53</v>
      </c>
      <c r="B31" s="30"/>
      <c r="C31" s="13"/>
      <c r="D31" s="21" t="s">
        <v>54</v>
      </c>
      <c r="E31" s="13"/>
      <c r="F31" s="13"/>
    </row>
    <row r="32" spans="1:6" ht="12">
      <c r="A32" s="13" t="s">
        <v>55</v>
      </c>
      <c r="B32" s="30"/>
      <c r="C32" s="13"/>
      <c r="D32" s="21" t="s">
        <v>56</v>
      </c>
      <c r="E32" s="13"/>
      <c r="F32" s="13"/>
    </row>
    <row r="33" spans="1:6" ht="12">
      <c r="A33" s="13" t="s">
        <v>57</v>
      </c>
      <c r="B33" s="30"/>
      <c r="C33" s="13"/>
      <c r="D33" s="21" t="s">
        <v>58</v>
      </c>
      <c r="E33" s="13"/>
      <c r="F33" s="13"/>
    </row>
    <row r="34" spans="1:6" ht="12">
      <c r="A34" s="19" t="s">
        <v>59</v>
      </c>
      <c r="B34" s="30">
        <f>B30+B24</f>
        <v>1692841</v>
      </c>
      <c r="C34" s="13">
        <v>1640904</v>
      </c>
      <c r="D34" s="13" t="s">
        <v>60</v>
      </c>
      <c r="E34" s="13"/>
      <c r="F34" s="13"/>
    </row>
    <row r="35" spans="1:6" ht="15" customHeight="1">
      <c r="A35" s="14" t="s">
        <v>61</v>
      </c>
      <c r="B35" s="30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30">
        <v>1031</v>
      </c>
      <c r="C36" s="13">
        <v>2913</v>
      </c>
      <c r="D36" s="21" t="s">
        <v>64</v>
      </c>
      <c r="E36" s="13">
        <v>97754</v>
      </c>
      <c r="F36" s="13">
        <v>116858</v>
      </c>
    </row>
    <row r="37" spans="1:6" ht="12">
      <c r="A37" s="16" t="s">
        <v>65</v>
      </c>
      <c r="B37" s="30"/>
      <c r="C37" s="13"/>
      <c r="D37" s="19" t="s">
        <v>23</v>
      </c>
      <c r="E37" s="13">
        <f>E24+E25+E29+E35+E36</f>
        <v>98705</v>
      </c>
      <c r="F37" s="13">
        <v>119264</v>
      </c>
    </row>
    <row r="38" spans="1:6" ht="12">
      <c r="A38" s="16" t="s">
        <v>66</v>
      </c>
      <c r="B38" s="30"/>
      <c r="C38" s="13"/>
      <c r="D38" s="19" t="s">
        <v>67</v>
      </c>
      <c r="E38" s="13">
        <f>E37</f>
        <v>98705</v>
      </c>
      <c r="F38" s="13">
        <v>119264</v>
      </c>
    </row>
    <row r="39" spans="1:6" ht="12">
      <c r="A39" s="16" t="s">
        <v>68</v>
      </c>
      <c r="B39" s="30">
        <f>3254+85378</f>
        <v>88632</v>
      </c>
      <c r="C39" s="13">
        <v>46433</v>
      </c>
      <c r="D39" s="13"/>
      <c r="E39" s="13"/>
      <c r="F39" s="13"/>
    </row>
    <row r="40" spans="1:6" ht="12">
      <c r="A40" s="18" t="s">
        <v>69</v>
      </c>
      <c r="B40" s="13">
        <f>SUM(B36:B39)</f>
        <v>89663</v>
      </c>
      <c r="C40" s="13">
        <v>49346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2550811</v>
      </c>
      <c r="C42" s="13">
        <v>2419400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2550811</v>
      </c>
      <c r="C44" s="16">
        <v>2419400</v>
      </c>
      <c r="D44" s="18" t="s">
        <v>72</v>
      </c>
      <c r="E44" s="31">
        <f>E38+E20</f>
        <v>2550811</v>
      </c>
      <c r="F44" s="13">
        <v>2419400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34"/>
      <c r="C46" s="23"/>
      <c r="D46" s="22"/>
      <c r="E46" s="24"/>
      <c r="F46" s="24"/>
    </row>
    <row r="47" spans="1:6" ht="12">
      <c r="A47" s="22"/>
      <c r="B47" s="32">
        <f>B44-E44</f>
        <v>0</v>
      </c>
      <c r="C47" s="32">
        <f>B44-E44</f>
        <v>0</v>
      </c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79</v>
      </c>
      <c r="B52" s="38" t="s">
        <v>73</v>
      </c>
      <c r="C52" s="38"/>
      <c r="D52" s="39" t="s">
        <v>74</v>
      </c>
      <c r="E52" s="39"/>
      <c r="F52" s="17"/>
      <c r="G52" s="24"/>
    </row>
    <row r="53" spans="2:7" ht="12">
      <c r="B53" s="24" t="s">
        <v>77</v>
      </c>
      <c r="C53" s="24"/>
      <c r="D53" s="24" t="s">
        <v>75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sheetProtection/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dmihaylov</cp:lastModifiedBy>
  <cp:lastPrinted>2017-07-08T10:26:12Z</cp:lastPrinted>
  <dcterms:created xsi:type="dcterms:W3CDTF">2008-10-10T06:49:12Z</dcterms:created>
  <dcterms:modified xsi:type="dcterms:W3CDTF">2017-08-02T06:44:04Z</dcterms:modified>
  <cp:category/>
  <cp:version/>
  <cp:contentType/>
  <cp:contentStatus/>
</cp:coreProperties>
</file>