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05" windowWidth="19170" windowHeight="3705" tabRatio="599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2">'справка № 3-КИС-ОПП'!$A$1:$G$45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<sst xmlns="http://schemas.openxmlformats.org/spreadsheetml/2006/main" count="242" uniqueCount="193">
  <si>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</si>
  <si>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</si>
  <si>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</si>
  <si>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</si>
  <si>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</si>
  <si>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</si>
  <si>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</si>
  <si>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</si>
  <si>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</si>
  <si>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</si>
  <si>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</si>
  <si>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</si>
  <si>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</si>
  <si>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</si>
  <si>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</si>
  <si>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</si>
  <si>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</si>
  <si>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</si>
  <si>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</si>
  <si>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</si>
  <si>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</si>
  <si>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</si>
  <si>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</si>
  <si>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</si>
  <si>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</si>
  <si>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</si>
  <si>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</si>
  <si>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</si>
  <si>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</si>
  <si>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</si>
  <si>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</si>
  <si>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</si>
  <si>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</si>
  <si>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</si>
  <si>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</si>
  <si>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</si>
  <si>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</si>
  <si>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</si>
  <si>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</si>
  <si>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</si>
  <si>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</si>
  <si>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</si>
  <si>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</si>
  <si>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</si>
  <si>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</si>
  <si>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</si>
  <si>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</si>
  <si>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</si>
  <si>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</si>
  <si>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</si>
  <si>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</si>
  <si>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</si>
  <si>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</si>
  <si>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</si>
  <si>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</si>
  <si>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</si>
  <si>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</si>
  <si>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</si>
  <si>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</si>
  <si>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</si>
  <si>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</si>
  <si>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</si>
  <si>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</si>
  <si>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</si>
  <si>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</si>
  <si>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</si>
  <si>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</si>
  <si>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</si>
  <si>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</si>
  <si>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</si>
  <si>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</si>
  <si>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</si>
  <si>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</si>
  <si>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</si>
  <si>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</si>
  <si>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</si>
  <si>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</si>
  <si>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</si>
  <si>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</si>
  <si>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</si>
  <si>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</si>
  <si>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</si>
  <si>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</si>
  <si>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</si>
  <si>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</si>
  <si>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</si>
  <si>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</si>
  <si>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</si>
  <si>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</si>
  <si>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</si>
  <si>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</si>
  <si>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</si>
  <si>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</si>
  <si>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</si>
  <si>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</si>
  <si>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Съставител: ………………….</t>
  </si>
  <si>
    <t>ЕИК по БУЛСТАТ: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</si>
  <si>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</si>
  <si>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</si>
  <si>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</si>
  <si>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</si>
  <si>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</si>
  <si>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</si>
  <si>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</si>
  <si>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</si>
  <si>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</si>
  <si>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</si>
  <si>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</si>
  <si>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</si>
  <si>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</si>
  <si>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</si>
  <si>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</si>
  <si>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</si>
  <si>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</si>
  <si>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</si>
  <si>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</si>
  <si>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</si>
  <si>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</si>
  <si>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</si>
  <si>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</si>
  <si>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</si>
  <si>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</si>
  <si>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</si>
  <si>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</si>
  <si>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</si>
  <si>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</si>
  <si>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</si>
  <si>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</si>
  <si>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</si>
  <si>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</si>
  <si>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</si>
  <si>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</si>
  <si>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</si>
  <si>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</si>
  <si>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</si>
  <si>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</si>
  <si>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</si>
  <si>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</si>
  <si>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</si>
  <si>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</si>
  <si>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</si>
  <si>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</si>
  <si>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</si>
  <si>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</si>
  <si>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</si>
  <si>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</si>
  <si>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</si>
  <si>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</si>
  <si>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</si>
  <si>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</si>
  <si>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</si>
  <si>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</si>
  <si>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</si>
  <si>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</si>
  <si>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</si>
  <si>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</si>
  <si>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</si>
  <si>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</si>
  <si>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</si>
  <si>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</si>
  <si>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</si>
  <si>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</si>
  <si>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</si>
  <si>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</si>
  <si>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</si>
  <si>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</si>
  <si>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</si>
  <si>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</si>
  <si>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</si>
  <si>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</si>
  <si>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</si>
  <si>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</si>
  <si>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</si>
  <si>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</si>
  <si>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ИД Адванс Инвест АД</t>
    </r>
  </si>
  <si>
    <t>ЕИК по БУЛСТАТ: 131187474</t>
  </si>
  <si>
    <t>Изп.директор:………………………</t>
  </si>
  <si>
    <t xml:space="preserve">              (Стойка Коритарова)</t>
  </si>
  <si>
    <t>Наименование на КИС: ИД Адванс Инвест АД</t>
  </si>
  <si>
    <t>премии 
 от емисия    (премиен резерв)</t>
  </si>
  <si>
    <t xml:space="preserve">Собствен капитал към края на отчетния период 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</si>
  <si>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</si>
  <si>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</si>
  <si>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</si>
  <si>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</si>
  <si>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</si>
  <si>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Емитиране и обратно изкупуване на акции/дялове</t>
  </si>
  <si>
    <t>Други парични потоци от неспециализирана дейност</t>
  </si>
  <si>
    <t>Отчетен период: 31.12.2008г.</t>
  </si>
  <si>
    <t>3. Дялове на колективни инвестиционни схеми</t>
  </si>
  <si>
    <t>(Димо Димов)</t>
  </si>
  <si>
    <t>Отчетен период: 01.01.2008-31.12.2008г.</t>
  </si>
  <si>
    <t>21.01.2009г.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</si>
</sst>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_ ;\-#,##0\ "/>
    <numFmt numFmtId="166" formatCode="_(* #,##0_);_(* \(#,##0\);_(* &quot;-&quot;_);_(@_)"/>
    <numFmt numFmtId="167" formatCode="#,##0.00000000000000"/>
    <numFmt numFmtId="168" formatCode="_(* #,##0.0_);_(* \(#,##0.0\);_(* &quot;-&quot;_);_(@_)"/>
    <numFmt numFmtId="169" formatCode="_(* #,##0.00_);_(* \(#,##0.00\);_(* &quot;-&quot;_);_(@_)"/>
    <numFmt numFmtId="170" formatCode="_-* #,##0.000000\ _л_в_-;\-* #,##0.000000\ _л_в_-;_-* &quot;-&quot;??\ _л_в_-;_-@_-"/>
    <numFmt numFmtId="171" formatCode="_-* #,##0.0000000\ _л_в_-;\-* #,##0.0000000\ _л_в_-;_-* &quot;-&quot;??\ _л_в_-;_-@_-"/>
    <numFmt numFmtId="172" formatCode="_-* #,##0.00000000\ _л_в_-;\-* #,##0.00000000\ _л_в_-;_-* &quot;-&quot;??\ _л_в_-;_-@_-"/>
    <numFmt numFmtId="173" formatCode="0.000"/>
    <numFmt numFmtId="174" formatCode="0.0000"/>
    <numFmt numFmtId="175" formatCode="0.00000"/>
    <numFmt numFmtId="176" formatCode="0.000000"/>
    <numFmt numFmtId="177" formatCode="0.00000000"/>
    <numFmt numFmtId="178" formatCode="0.0000000"/>
    <numFmt numFmtId="179" formatCode="#,##0.000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$_-;\-* #,##0.00\ _$_-;_-* &quot;-&quot;??\ _$_-;_-@_-"/>
    <numFmt numFmtId="186" formatCode="_-* #,##0.00000\ _л_в_-;\-* #,##0.00000\ _л_в_-;_-* &quot;-&quot;??\ _л_в_-;_-@_-"/>
    <numFmt numFmtId="187" formatCode="_-* #,##0.000\ _л_в_-;\-* #,##0.000\ _л_в_-;_-* &quot;-&quot;??\ _л_в_-;_-@_-"/>
    <numFmt numFmtId="188" formatCode="_-* #,##0\ _л_в_-;\-* #,##0\ _л_в_-;_-* &quot;-&quot;??\ _л_в_-;_-@_-"/>
  </numFmts>
  <fonts count="2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i/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21" applyFont="1" applyFill="1" applyAlignment="1" applyProtection="1">
      <alignment vertical="top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1" applyFont="1" applyBorder="1" applyAlignment="1" applyProtection="1">
      <alignment vertical="top" wrapText="1"/>
      <protection locked="0"/>
    </xf>
    <xf numFmtId="0" fontId="1" fillId="0" borderId="0" xfId="23" applyFont="1" applyBorder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centerContinuous"/>
      <protection locked="0"/>
    </xf>
    <xf numFmtId="0" fontId="3" fillId="0" borderId="0" xfId="21" applyFont="1" applyAlignment="1" applyProtection="1">
      <alignment horizontal="right" vertical="top"/>
      <protection locked="0"/>
    </xf>
    <xf numFmtId="0" fontId="1" fillId="0" borderId="0" xfId="23" applyFont="1" applyBorder="1" applyAlignment="1" applyProtection="1">
      <alignment horizontal="center" vertical="center" wrapText="1"/>
      <protection/>
    </xf>
    <xf numFmtId="0" fontId="3" fillId="0" borderId="0" xfId="23" applyFont="1" applyBorder="1" applyProtection="1">
      <alignment/>
      <protection locked="0"/>
    </xf>
    <xf numFmtId="0" fontId="3" fillId="0" borderId="0" xfId="23" applyFont="1" applyBorder="1" applyAlignment="1" applyProtection="1">
      <alignment wrapText="1"/>
      <protection locked="0"/>
    </xf>
    <xf numFmtId="0" fontId="3" fillId="0" borderId="0" xfId="23" applyFont="1" applyProtection="1">
      <alignment/>
      <protection locked="0"/>
    </xf>
    <xf numFmtId="0" fontId="1" fillId="0" borderId="0" xfId="23" applyFont="1" applyAlignment="1" applyProtection="1">
      <alignment horizontal="center"/>
      <protection locked="0"/>
    </xf>
    <xf numFmtId="0" fontId="1" fillId="0" borderId="1" xfId="23" applyFont="1" applyBorder="1" applyAlignment="1" applyProtection="1">
      <alignment horizontal="center" vertical="center" wrapText="1"/>
      <protection/>
    </xf>
    <xf numFmtId="0" fontId="1" fillId="0" borderId="1" xfId="23" applyFont="1" applyBorder="1" applyAlignment="1" applyProtection="1">
      <alignment vertical="center" wrapText="1"/>
      <protection/>
    </xf>
    <xf numFmtId="3" fontId="1" fillId="0" borderId="1" xfId="23" applyNumberFormat="1" applyFont="1" applyBorder="1" applyAlignment="1" applyProtection="1">
      <alignment vertical="center"/>
      <protection/>
    </xf>
    <xf numFmtId="0" fontId="3" fillId="0" borderId="1" xfId="23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3" borderId="1" xfId="21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3" fontId="6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4" fillId="0" borderId="0" xfId="21" applyFont="1" applyFill="1" applyAlignment="1" applyProtection="1">
      <alignment horizontal="right" vertical="top"/>
      <protection locked="0"/>
    </xf>
    <xf numFmtId="3" fontId="7" fillId="0" borderId="0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43" fontId="3" fillId="0" borderId="0" xfId="15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0" fontId="18" fillId="0" borderId="0" xfId="0" applyFont="1" applyAlignment="1">
      <alignment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" fontId="17" fillId="0" borderId="1" xfId="24" applyNumberFormat="1" applyFont="1" applyFill="1" applyBorder="1" applyAlignment="1" applyProtection="1">
      <alignment horizontal="left" vertical="justify"/>
      <protection locked="0"/>
    </xf>
    <xf numFmtId="166" fontId="16" fillId="0" borderId="0" xfId="0" applyNumberFormat="1" applyFont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9" fillId="0" borderId="0" xfId="24" applyFont="1" applyFill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right" vertical="center" wrapText="1"/>
      <protection locked="0"/>
    </xf>
    <xf numFmtId="3" fontId="17" fillId="0" borderId="0" xfId="24" applyNumberFormat="1" applyFont="1" applyFill="1" applyBorder="1" applyAlignment="1" applyProtection="1">
      <alignment horizontal="left" vertical="justify"/>
      <protection locked="0"/>
    </xf>
    <xf numFmtId="0" fontId="19" fillId="0" borderId="0" xfId="24" applyFont="1" applyFill="1" applyBorder="1" applyAlignment="1" applyProtection="1">
      <alignment horizontal="left" vertical="justify" wrapText="1"/>
      <protection locked="0"/>
    </xf>
    <xf numFmtId="0" fontId="17" fillId="0" borderId="0" xfId="0" applyFont="1" applyFill="1" applyAlignment="1" applyProtection="1">
      <alignment/>
      <protection locked="0"/>
    </xf>
    <xf numFmtId="166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24" applyFont="1" applyFill="1" applyBorder="1" applyAlignment="1" applyProtection="1">
      <alignment horizontal="left" wrapText="1"/>
      <protection locked="0"/>
    </xf>
    <xf numFmtId="0" fontId="1" fillId="0" borderId="0" xfId="24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/>
      <protection locked="0"/>
    </xf>
    <xf numFmtId="3" fontId="3" fillId="0" borderId="0" xfId="24" applyNumberFormat="1" applyFont="1" applyFill="1" applyBorder="1" applyAlignment="1" applyProtection="1">
      <alignment horizontal="left" vertical="justify"/>
      <protection locked="0"/>
    </xf>
    <xf numFmtId="0" fontId="3" fillId="0" borderId="0" xfId="24" applyFont="1" applyFill="1" applyBorder="1" applyAlignment="1" applyProtection="1">
      <alignment horizontal="left" vertical="justify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24" applyFont="1" applyFill="1" applyAlignment="1" applyProtection="1">
      <alignment horizontal="left" vertical="justify" wrapText="1"/>
      <protection locked="0"/>
    </xf>
    <xf numFmtId="0" fontId="6" fillId="0" borderId="0" xfId="24" applyFont="1" applyFill="1" applyAlignment="1" applyProtection="1">
      <alignment horizontal="left" vertical="justify"/>
      <protection locked="0"/>
    </xf>
    <xf numFmtId="0" fontId="7" fillId="0" borderId="0" xfId="24" applyFont="1" applyFill="1" applyAlignment="1" applyProtection="1">
      <alignment horizontal="left" vertical="justify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21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/>
      <protection locked="0"/>
    </xf>
    <xf numFmtId="0" fontId="1" fillId="0" borderId="0" xfId="21" applyFont="1" applyBorder="1" applyAlignment="1" applyProtection="1">
      <alignment vertical="top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6" fillId="0" borderId="2" xfId="21" applyFont="1" applyFill="1" applyBorder="1" applyAlignment="1" applyProtection="1">
      <alignment horizontal="left" vertical="justify" wrapText="1"/>
      <protection locked="0"/>
    </xf>
    <xf numFmtId="0" fontId="5" fillId="0" borderId="0" xfId="22" applyFont="1" applyFill="1" applyAlignment="1" applyProtection="1">
      <alignment horizontal="center" vertical="justify" wrapText="1"/>
      <protection locked="0"/>
    </xf>
    <xf numFmtId="0" fontId="1" fillId="0" borderId="1" xfId="24" applyFont="1" applyFill="1" applyBorder="1" applyAlignment="1" applyProtection="1">
      <alignment horizontal="center" vertical="justify" wrapText="1"/>
      <protection locked="0"/>
    </xf>
    <xf numFmtId="0" fontId="1" fillId="0" borderId="1" xfId="24" applyFont="1" applyFill="1" applyBorder="1" applyAlignment="1" applyProtection="1">
      <alignment horizontal="left" vertical="justify" wrapText="1"/>
      <protection locked="0"/>
    </xf>
    <xf numFmtId="3" fontId="6" fillId="0" borderId="1" xfId="0" applyNumberFormat="1" applyFont="1" applyBorder="1" applyAlignment="1" applyProtection="1">
      <alignment wrapText="1"/>
      <protection locked="0"/>
    </xf>
    <xf numFmtId="3" fontId="3" fillId="0" borderId="1" xfId="24" applyNumberFormat="1" applyFont="1" applyFill="1" applyBorder="1" applyAlignment="1" applyProtection="1">
      <alignment horizontal="left" vertical="justify"/>
      <protection locked="0"/>
    </xf>
    <xf numFmtId="3" fontId="7" fillId="0" borderId="1" xfId="0" applyNumberFormat="1" applyFont="1" applyBorder="1" applyAlignment="1" applyProtection="1">
      <alignment wrapText="1"/>
      <protection locked="0"/>
    </xf>
    <xf numFmtId="166" fontId="7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24" applyFont="1" applyFill="1" applyBorder="1" applyAlignment="1" applyProtection="1">
      <alignment horizontal="left" vertical="justify" wrapText="1"/>
      <protection locked="0"/>
    </xf>
    <xf numFmtId="1" fontId="3" fillId="0" borderId="1" xfId="24" applyNumberFormat="1" applyFont="1" applyFill="1" applyBorder="1" applyAlignment="1" applyProtection="1">
      <alignment horizontal="left" vertical="justify"/>
      <protection locked="0"/>
    </xf>
    <xf numFmtId="0" fontId="1" fillId="2" borderId="1" xfId="24" applyFont="1" applyFill="1" applyBorder="1" applyAlignment="1" applyProtection="1">
      <alignment horizontal="left" vertical="justify" wrapText="1"/>
      <protection locked="0"/>
    </xf>
    <xf numFmtId="166" fontId="6" fillId="0" borderId="1" xfId="0" applyNumberFormat="1" applyFont="1" applyBorder="1" applyAlignment="1" applyProtection="1">
      <alignment horizontal="right" vertical="center" wrapText="1"/>
      <protection locked="0"/>
    </xf>
    <xf numFmtId="2" fontId="18" fillId="0" borderId="0" xfId="0" applyNumberFormat="1" applyFont="1" applyAlignment="1" applyProtection="1">
      <alignment/>
      <protection locked="0"/>
    </xf>
    <xf numFmtId="166" fontId="6" fillId="0" borderId="0" xfId="0" applyNumberFormat="1" applyFont="1" applyBorder="1" applyAlignment="1" applyProtection="1">
      <alignment horizontal="right" vertical="center" wrapText="1"/>
      <protection locked="0"/>
    </xf>
    <xf numFmtId="1" fontId="3" fillId="0" borderId="0" xfId="24" applyNumberFormat="1" applyFont="1" applyFill="1" applyBorder="1" applyAlignment="1" applyProtection="1">
      <alignment horizontal="left" vertical="justify"/>
      <protection locked="0"/>
    </xf>
    <xf numFmtId="3" fontId="6" fillId="0" borderId="0" xfId="0" applyNumberFormat="1" applyFont="1" applyBorder="1" applyAlignment="1" applyProtection="1">
      <alignment wrapText="1"/>
      <protection locked="0"/>
    </xf>
    <xf numFmtId="3" fontId="4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6" fillId="0" borderId="0" xfId="21" applyFont="1" applyAlignment="1" applyProtection="1">
      <alignment horizontal="center" vertical="center" wrapText="1"/>
      <protection locked="0"/>
    </xf>
    <xf numFmtId="0" fontId="20" fillId="0" borderId="0" xfId="21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6" fillId="0" borderId="0" xfId="2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166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43" fontId="22" fillId="0" borderId="0" xfId="15" applyFont="1" applyAlignment="1">
      <alignment/>
    </xf>
    <xf numFmtId="166" fontId="5" fillId="0" borderId="1" xfId="0" applyNumberFormat="1" applyFont="1" applyBorder="1" applyAlignment="1">
      <alignment wrapText="1"/>
    </xf>
    <xf numFmtId="3" fontId="4" fillId="0" borderId="0" xfId="0" applyNumberFormat="1" applyFont="1" applyAlignment="1">
      <alignment wrapText="1"/>
    </xf>
    <xf numFmtId="43" fontId="22" fillId="0" borderId="0" xfId="15" applyFont="1" applyBorder="1" applyAlignment="1">
      <alignment/>
    </xf>
    <xf numFmtId="3" fontId="20" fillId="0" borderId="1" xfId="0" applyNumberFormat="1" applyFont="1" applyBorder="1" applyAlignment="1">
      <alignment wrapText="1"/>
    </xf>
    <xf numFmtId="3" fontId="18" fillId="0" borderId="1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43" fontId="0" fillId="0" borderId="0" xfId="15" applyFont="1" applyBorder="1" applyAlignment="1">
      <alignment/>
    </xf>
    <xf numFmtId="166" fontId="18" fillId="0" borderId="1" xfId="0" applyNumberFormat="1" applyFont="1" applyBorder="1" applyAlignment="1">
      <alignment wrapText="1"/>
    </xf>
    <xf numFmtId="43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3" fontId="23" fillId="0" borderId="1" xfId="0" applyNumberFormat="1" applyFont="1" applyBorder="1" applyAlignment="1">
      <alignment/>
    </xf>
    <xf numFmtId="185" fontId="4" fillId="0" borderId="0" xfId="0" applyNumberFormat="1" applyFont="1" applyAlignment="1">
      <alignment wrapText="1"/>
    </xf>
    <xf numFmtId="0" fontId="20" fillId="0" borderId="1" xfId="0" applyFont="1" applyBorder="1" applyAlignment="1">
      <alignment/>
    </xf>
    <xf numFmtId="3" fontId="7" fillId="2" borderId="1" xfId="0" applyNumberFormat="1" applyFont="1" applyFill="1" applyBorder="1" applyAlignment="1">
      <alignment wrapText="1"/>
    </xf>
    <xf numFmtId="3" fontId="18" fillId="0" borderId="1" xfId="0" applyNumberFormat="1" applyFont="1" applyBorder="1" applyAlignment="1">
      <alignment/>
    </xf>
    <xf numFmtId="3" fontId="24" fillId="0" borderId="1" xfId="0" applyNumberFormat="1" applyFont="1" applyBorder="1" applyAlignment="1">
      <alignment wrapText="1"/>
    </xf>
    <xf numFmtId="3" fontId="24" fillId="0" borderId="1" xfId="0" applyNumberFormat="1" applyFont="1" applyFill="1" applyBorder="1" applyAlignment="1">
      <alignment wrapText="1"/>
    </xf>
    <xf numFmtId="3" fontId="4" fillId="0" borderId="0" xfId="0" applyNumberFormat="1" applyFont="1" applyAlignment="1">
      <alignment/>
    </xf>
    <xf numFmtId="3" fontId="16" fillId="0" borderId="0" xfId="0" applyNumberFormat="1" applyFont="1" applyBorder="1" applyAlignment="1">
      <alignment wrapText="1"/>
    </xf>
    <xf numFmtId="4" fontId="16" fillId="0" borderId="0" xfId="0" applyNumberFormat="1" applyFont="1" applyBorder="1" applyAlignment="1">
      <alignment wrapText="1"/>
    </xf>
    <xf numFmtId="186" fontId="6" fillId="0" borderId="0" xfId="15" applyNumberFormat="1" applyFont="1" applyBorder="1" applyAlignment="1">
      <alignment horizontal="right" wrapText="1"/>
    </xf>
    <xf numFmtId="187" fontId="6" fillId="0" borderId="0" xfId="15" applyNumberFormat="1" applyFont="1" applyBorder="1" applyAlignment="1">
      <alignment horizontal="right" wrapText="1"/>
    </xf>
    <xf numFmtId="0" fontId="20" fillId="0" borderId="0" xfId="0" applyFont="1" applyBorder="1" applyAlignment="1">
      <alignment/>
    </xf>
    <xf numFmtId="174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wrapText="1"/>
    </xf>
    <xf numFmtId="3" fontId="1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5" fillId="0" borderId="0" xfId="0" applyFont="1" applyAlignment="1">
      <alignment/>
    </xf>
    <xf numFmtId="3" fontId="5" fillId="0" borderId="0" xfId="0" applyNumberFormat="1" applyFont="1" applyAlignment="1">
      <alignment/>
    </xf>
    <xf numFmtId="0" fontId="26" fillId="0" borderId="0" xfId="0" applyFont="1" applyAlignment="1">
      <alignment/>
    </xf>
    <xf numFmtId="1" fontId="4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3" fontId="17" fillId="0" borderId="1" xfId="24" applyNumberFormat="1" applyFont="1" applyFill="1" applyBorder="1" applyAlignment="1" applyProtection="1">
      <alignment horizontal="left" vertical="justify"/>
      <protection locked="0"/>
    </xf>
    <xf numFmtId="3" fontId="20" fillId="0" borderId="1" xfId="0" applyNumberFormat="1" applyFont="1" applyBorder="1" applyAlignment="1" applyProtection="1">
      <alignment wrapText="1"/>
      <protection locked="0"/>
    </xf>
    <xf numFmtId="3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1" fillId="2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" fontId="3" fillId="0" borderId="1" xfId="24" applyNumberFormat="1" applyFont="1" applyFill="1" applyBorder="1" applyAlignment="1" applyProtection="1">
      <alignment horizontal="right" vertical="justify"/>
      <protection locked="0"/>
    </xf>
    <xf numFmtId="0" fontId="27" fillId="0" borderId="0" xfId="0" applyFont="1" applyAlignment="1" applyProtection="1">
      <alignment/>
      <protection locked="0"/>
    </xf>
    <xf numFmtId="43" fontId="18" fillId="0" borderId="0" xfId="15" applyFont="1" applyAlignment="1" applyProtection="1">
      <alignment/>
      <protection locked="0"/>
    </xf>
    <xf numFmtId="43" fontId="17" fillId="0" borderId="0" xfId="15" applyFont="1" applyFill="1" applyAlignment="1" applyProtection="1">
      <alignment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7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21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1" applyFont="1" applyFill="1" applyBorder="1" applyAlignment="1" applyProtection="1">
      <alignment vertical="top" wrapText="1"/>
      <protection locked="0"/>
    </xf>
    <xf numFmtId="0" fontId="1" fillId="0" borderId="0" xfId="22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right" vertical="center" wrapText="1"/>
    </xf>
    <xf numFmtId="188" fontId="4" fillId="0" borderId="1" xfId="15" applyNumberFormat="1" applyFont="1" applyBorder="1" applyAlignment="1">
      <alignment horizontal="right" vertical="center" wrapText="1"/>
    </xf>
    <xf numFmtId="188" fontId="4" fillId="0" borderId="1" xfId="15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166" fontId="6" fillId="0" borderId="1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6" fontId="4" fillId="0" borderId="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wrapText="1"/>
    </xf>
    <xf numFmtId="165" fontId="7" fillId="0" borderId="0" xfId="0" applyNumberFormat="1" applyFont="1" applyAlignment="1">
      <alignment wrapText="1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7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24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5" xfId="24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0" borderId="6" xfId="24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7" xfId="24" applyFont="1" applyFill="1" applyBorder="1" applyAlignment="1" applyProtection="1">
      <alignment horizontal="center" vertical="center" wrapText="1"/>
      <protection locked="0"/>
    </xf>
    <xf numFmtId="0" fontId="1" fillId="0" borderId="0" xfId="24" applyFont="1" applyFill="1" applyAlignment="1" applyProtection="1">
      <alignment horizontal="center" vertical="justify" wrapText="1"/>
      <protection locked="0"/>
    </xf>
    <xf numFmtId="0" fontId="1" fillId="0" borderId="8" xfId="24" applyFont="1" applyFill="1" applyBorder="1" applyAlignment="1" applyProtection="1">
      <alignment horizontal="center" vertical="center" wrapText="1"/>
      <protection locked="0"/>
    </xf>
    <xf numFmtId="0" fontId="1" fillId="0" borderId="5" xfId="24" applyFont="1" applyFill="1" applyBorder="1" applyAlignment="1" applyProtection="1">
      <alignment horizontal="center" vertical="justify" wrapText="1"/>
      <protection locked="0"/>
    </xf>
    <xf numFmtId="0" fontId="1" fillId="0" borderId="6" xfId="24" applyFont="1" applyFill="1" applyBorder="1" applyAlignment="1" applyProtection="1">
      <alignment horizontal="center" vertical="justify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14" fontId="7" fillId="0" borderId="0" xfId="0" applyNumberFormat="1" applyFont="1" applyAlignment="1">
      <alignment horizontal="left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8"/>
  <sheetViews>
    <sheetView workbookViewId="0" topLeftCell="A6">
      <selection activeCell="A43" sqref="A43"/>
    </sheetView>
  </sheetViews>
  <sheetFormatPr defaultColWidth="9.140625" defaultRowHeight="12.75"/>
  <cols>
    <col min="1" max="1" width="48.140625" style="1" bestFit="1" customWidth="1"/>
    <col min="2" max="2" width="15.8515625" style="173" customWidth="1"/>
    <col min="3" max="3" width="17.7109375" style="74" customWidth="1"/>
    <col min="4" max="4" width="44.8515625" style="1" customWidth="1"/>
    <col min="5" max="5" width="19.140625" style="170" customWidth="1"/>
    <col min="6" max="6" width="19.00390625" style="74" customWidth="1"/>
    <col min="7" max="7" width="7.00390625" style="1" hidden="1" customWidth="1"/>
    <col min="8" max="8" width="7.8515625" style="1" customWidth="1"/>
    <col min="9" max="9" width="7.7109375" style="1" customWidth="1"/>
    <col min="10" max="10" width="16.57421875" style="1" bestFit="1" customWidth="1"/>
    <col min="11" max="16384" width="9.140625" style="1" customWidth="1"/>
  </cols>
  <sheetData>
    <row r="1" spans="1:6" ht="12.75">
      <c r="A1" s="3"/>
      <c r="B1" s="3"/>
      <c r="C1" s="130"/>
      <c r="D1" s="3"/>
      <c r="E1" s="227" t="s">
        <v>150</v>
      </c>
      <c r="F1" s="228"/>
    </row>
    <row r="2" spans="1:6" ht="15" customHeight="1">
      <c r="A2" s="43"/>
      <c r="B2" s="131"/>
      <c r="C2" s="230" t="s">
        <v>0</v>
      </c>
      <c r="D2" s="230"/>
      <c r="E2" s="45"/>
      <c r="F2" s="132"/>
    </row>
    <row r="3" spans="1:6" ht="12.75">
      <c r="A3" s="44" t="s">
        <v>174</v>
      </c>
      <c r="B3" s="133"/>
      <c r="C3" s="134"/>
      <c r="D3" s="43"/>
      <c r="E3" s="229" t="s">
        <v>175</v>
      </c>
      <c r="F3" s="229"/>
    </row>
    <row r="4" spans="1:6" ht="25.5" customHeight="1">
      <c r="A4" s="44" t="s">
        <v>188</v>
      </c>
      <c r="B4" s="133"/>
      <c r="C4" s="46"/>
      <c r="D4" s="46"/>
      <c r="E4" s="45"/>
      <c r="F4" s="47" t="s">
        <v>79</v>
      </c>
    </row>
    <row r="5" spans="1:6" ht="12.75">
      <c r="A5" s="48" t="s">
        <v>1</v>
      </c>
      <c r="B5" s="49" t="s">
        <v>2</v>
      </c>
      <c r="C5" s="49" t="s">
        <v>3</v>
      </c>
      <c r="D5" s="50" t="s">
        <v>7</v>
      </c>
      <c r="E5" s="49" t="s">
        <v>4</v>
      </c>
      <c r="F5" s="49" t="s">
        <v>5</v>
      </c>
    </row>
    <row r="6" spans="1:6" ht="12.75">
      <c r="A6" s="48" t="s">
        <v>6</v>
      </c>
      <c r="B6" s="48">
        <v>1</v>
      </c>
      <c r="C6" s="48">
        <v>2</v>
      </c>
      <c r="D6" s="50" t="s">
        <v>6</v>
      </c>
      <c r="E6" s="48">
        <v>1</v>
      </c>
      <c r="F6" s="48">
        <v>2</v>
      </c>
    </row>
    <row r="7" spans="1:6" ht="12.75">
      <c r="A7" s="51" t="s">
        <v>8</v>
      </c>
      <c r="B7" s="33"/>
      <c r="C7" s="33"/>
      <c r="D7" s="34" t="s">
        <v>28</v>
      </c>
      <c r="E7" s="33"/>
      <c r="F7" s="33"/>
    </row>
    <row r="8" spans="1:7" ht="12.75">
      <c r="A8" s="37" t="s">
        <v>29</v>
      </c>
      <c r="B8" s="57"/>
      <c r="C8" s="57"/>
      <c r="D8" s="37" t="s">
        <v>30</v>
      </c>
      <c r="E8" s="67">
        <v>8482949</v>
      </c>
      <c r="F8" s="67">
        <v>15790604</v>
      </c>
      <c r="G8" s="57"/>
    </row>
    <row r="9" spans="1:7" ht="12.75">
      <c r="A9" s="36" t="s">
        <v>144</v>
      </c>
      <c r="B9" s="68">
        <f>+B10+B11</f>
        <v>7692064</v>
      </c>
      <c r="C9" s="68">
        <f>+C10+C11</f>
        <v>46635845</v>
      </c>
      <c r="D9" s="37" t="s">
        <v>31</v>
      </c>
      <c r="E9" s="57"/>
      <c r="F9" s="57"/>
      <c r="G9" s="57"/>
    </row>
    <row r="10" spans="1:30" ht="24">
      <c r="A10" s="36" t="s">
        <v>99</v>
      </c>
      <c r="B10" s="68">
        <v>6919741</v>
      </c>
      <c r="C10" s="68">
        <v>44890140</v>
      </c>
      <c r="D10" s="36" t="s">
        <v>143</v>
      </c>
      <c r="E10" s="89">
        <v>-709066</v>
      </c>
      <c r="F10" s="68">
        <v>10814105</v>
      </c>
      <c r="G10" s="57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</row>
    <row r="11" spans="1:30" ht="12.75">
      <c r="A11" s="36" t="s">
        <v>108</v>
      </c>
      <c r="B11" s="57">
        <v>772323</v>
      </c>
      <c r="C11" s="57">
        <v>1745705</v>
      </c>
      <c r="D11" s="36" t="s">
        <v>32</v>
      </c>
      <c r="E11" s="136">
        <v>-9235864</v>
      </c>
      <c r="F11" s="68">
        <v>21496123</v>
      </c>
      <c r="G11" s="57"/>
      <c r="H11" s="137"/>
      <c r="I11" s="138"/>
      <c r="J11" s="139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</row>
    <row r="12" spans="1:30" ht="15.75" customHeight="1">
      <c r="A12" s="36" t="s">
        <v>136</v>
      </c>
      <c r="B12" s="57"/>
      <c r="C12" s="57"/>
      <c r="D12" s="36" t="s">
        <v>115</v>
      </c>
      <c r="E12" s="136">
        <v>10793282</v>
      </c>
      <c r="F12" s="68">
        <v>3520846</v>
      </c>
      <c r="G12" s="57"/>
      <c r="H12" s="135"/>
      <c r="I12" s="138"/>
      <c r="J12" s="139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</row>
    <row r="13" spans="1:30" ht="18" customHeight="1">
      <c r="A13" s="52" t="s">
        <v>12</v>
      </c>
      <c r="B13" s="56">
        <f>+B9</f>
        <v>7692064</v>
      </c>
      <c r="C13" s="56">
        <f>+C9</f>
        <v>46635845</v>
      </c>
      <c r="D13" s="52" t="s">
        <v>27</v>
      </c>
      <c r="E13" s="140">
        <f>+E10+E11+E12</f>
        <v>848352</v>
      </c>
      <c r="F13" s="140">
        <f>SUM(F10:F12)</f>
        <v>35831074</v>
      </c>
      <c r="G13" s="57"/>
      <c r="H13" s="141"/>
      <c r="I13" s="138"/>
      <c r="J13" s="142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</row>
    <row r="14" spans="1:30" ht="12.75">
      <c r="A14" s="37" t="s">
        <v>170</v>
      </c>
      <c r="B14" s="56">
        <v>1155</v>
      </c>
      <c r="C14" s="56">
        <v>1815</v>
      </c>
      <c r="D14" s="37" t="s">
        <v>33</v>
      </c>
      <c r="E14" s="57"/>
      <c r="F14" s="143"/>
      <c r="G14" s="57"/>
      <c r="H14" s="137"/>
      <c r="I14" s="138"/>
      <c r="J14" s="142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</row>
    <row r="15" spans="1:30" ht="12.75">
      <c r="A15" s="52" t="s">
        <v>39</v>
      </c>
      <c r="B15" s="56">
        <f>+B13+B14</f>
        <v>7693219</v>
      </c>
      <c r="C15" s="56">
        <f>+C13+C14</f>
        <v>46637660</v>
      </c>
      <c r="D15" s="36" t="s">
        <v>34</v>
      </c>
      <c r="E15" s="147"/>
      <c r="F15" s="144"/>
      <c r="G15" s="57"/>
      <c r="H15" s="135"/>
      <c r="I15" s="145"/>
      <c r="J15" s="146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</row>
    <row r="16" spans="1:30" ht="12.75">
      <c r="A16" s="34" t="s">
        <v>41</v>
      </c>
      <c r="B16" s="57"/>
      <c r="C16" s="57"/>
      <c r="D16" s="36" t="s">
        <v>35</v>
      </c>
      <c r="E16" s="143"/>
      <c r="F16" s="147"/>
      <c r="G16" s="57"/>
      <c r="H16" s="135"/>
      <c r="I16" s="145"/>
      <c r="J16" s="146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</row>
    <row r="17" spans="1:30" ht="12.75">
      <c r="A17" s="34" t="s">
        <v>43</v>
      </c>
      <c r="B17" s="57"/>
      <c r="C17" s="57"/>
      <c r="D17" s="36" t="s">
        <v>36</v>
      </c>
      <c r="E17" s="136"/>
      <c r="F17" s="147"/>
      <c r="G17" s="57"/>
      <c r="H17" s="135"/>
      <c r="I17" s="148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</row>
    <row r="18" spans="1:30" ht="12.75">
      <c r="A18" s="33" t="s">
        <v>9</v>
      </c>
      <c r="B18" s="57">
        <v>1730</v>
      </c>
      <c r="C18" s="126">
        <v>2630</v>
      </c>
      <c r="D18" s="33" t="s">
        <v>37</v>
      </c>
      <c r="E18" s="136">
        <v>1244788</v>
      </c>
      <c r="F18" s="136">
        <v>7272436</v>
      </c>
      <c r="G18" s="57"/>
      <c r="H18" s="137"/>
      <c r="I18" s="149"/>
      <c r="J18" s="148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</row>
    <row r="19" spans="1:30" ht="12.75">
      <c r="A19" s="33" t="s">
        <v>10</v>
      </c>
      <c r="B19" s="150">
        <v>73801</v>
      </c>
      <c r="C19" s="126">
        <v>1429933</v>
      </c>
      <c r="D19" s="52" t="s">
        <v>38</v>
      </c>
      <c r="E19" s="140">
        <f>+E15+E18</f>
        <v>1244788</v>
      </c>
      <c r="F19" s="140">
        <f>+F15+F18</f>
        <v>7272436</v>
      </c>
      <c r="G19" s="57"/>
      <c r="H19" s="135"/>
      <c r="I19" s="149"/>
      <c r="J19" s="151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</row>
    <row r="20" spans="1:30" ht="12.75">
      <c r="A20" s="33" t="s">
        <v>171</v>
      </c>
      <c r="B20" s="126">
        <v>2798012</v>
      </c>
      <c r="C20" s="126">
        <v>9000000</v>
      </c>
      <c r="D20" s="53" t="s">
        <v>40</v>
      </c>
      <c r="E20" s="56">
        <f>+E19+E13+E8</f>
        <v>10576089</v>
      </c>
      <c r="F20" s="56">
        <f>+F19+F13+F8</f>
        <v>58894114</v>
      </c>
      <c r="G20" s="57"/>
      <c r="H20" s="135"/>
      <c r="I20" s="149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</row>
    <row r="21" spans="1:30" ht="12.75">
      <c r="A21" s="33" t="s">
        <v>135</v>
      </c>
      <c r="B21" s="57"/>
      <c r="C21" s="126"/>
      <c r="D21" s="152"/>
      <c r="E21" s="57"/>
      <c r="F21" s="143"/>
      <c r="G21" s="57"/>
      <c r="I21" s="149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1:30" ht="12.75">
      <c r="A22" s="53" t="s">
        <v>12</v>
      </c>
      <c r="B22" s="56">
        <f>SUM(B18:B21)</f>
        <v>2873543</v>
      </c>
      <c r="C22" s="56">
        <f>SUM(C18:C21)</f>
        <v>10432563</v>
      </c>
      <c r="D22" s="33"/>
      <c r="E22" s="57"/>
      <c r="F22" s="143"/>
      <c r="G22" s="57"/>
      <c r="H22" s="7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</row>
    <row r="23" spans="1:30" ht="12.75">
      <c r="A23" s="34" t="s">
        <v>117</v>
      </c>
      <c r="B23" s="57"/>
      <c r="C23" s="57"/>
      <c r="D23" s="34" t="s">
        <v>42</v>
      </c>
      <c r="E23" s="57"/>
      <c r="F23" s="143"/>
      <c r="G23" s="57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</row>
    <row r="24" spans="1:30" ht="12.75">
      <c r="A24" s="33" t="s">
        <v>144</v>
      </c>
      <c r="B24" s="57">
        <f>+B26</f>
        <v>147</v>
      </c>
      <c r="C24" s="57">
        <f>+C26</f>
        <v>23142</v>
      </c>
      <c r="D24" s="54" t="s">
        <v>145</v>
      </c>
      <c r="E24" s="57"/>
      <c r="F24" s="143"/>
      <c r="G24" s="57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</row>
    <row r="25" spans="1:30" ht="12.75">
      <c r="A25" s="33" t="s">
        <v>99</v>
      </c>
      <c r="B25" s="57"/>
      <c r="C25" s="57"/>
      <c r="D25" s="36" t="s">
        <v>132</v>
      </c>
      <c r="E25" s="57">
        <f>+E26+E27</f>
        <v>72588</v>
      </c>
      <c r="F25" s="57">
        <f>+F26+F27</f>
        <v>119297</v>
      </c>
      <c r="G25" s="57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</row>
    <row r="26" spans="1:30" ht="12.75">
      <c r="A26" s="33" t="s">
        <v>113</v>
      </c>
      <c r="B26" s="57">
        <v>147</v>
      </c>
      <c r="C26" s="153">
        <v>23142</v>
      </c>
      <c r="D26" s="36" t="s">
        <v>172</v>
      </c>
      <c r="E26" s="57">
        <v>521</v>
      </c>
      <c r="F26" s="57">
        <v>3740</v>
      </c>
      <c r="G26" s="57"/>
      <c r="H26" s="137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</row>
    <row r="27" spans="1:7" ht="12.75">
      <c r="A27" s="33" t="s">
        <v>108</v>
      </c>
      <c r="B27" s="57"/>
      <c r="C27" s="57"/>
      <c r="D27" s="36" t="s">
        <v>101</v>
      </c>
      <c r="E27" s="57">
        <v>72067</v>
      </c>
      <c r="F27" s="57">
        <v>115557</v>
      </c>
      <c r="G27" s="57"/>
    </row>
    <row r="28" spans="1:7" ht="12.75">
      <c r="A28" s="33" t="s">
        <v>11</v>
      </c>
      <c r="B28" s="57"/>
      <c r="C28" s="143"/>
      <c r="D28" s="3" t="s">
        <v>112</v>
      </c>
      <c r="E28" s="57"/>
      <c r="F28" s="143"/>
      <c r="G28" s="57"/>
    </row>
    <row r="29" spans="1:7" ht="12.75">
      <c r="A29" s="33" t="s">
        <v>137</v>
      </c>
      <c r="B29" s="57"/>
      <c r="C29" s="143"/>
      <c r="D29" s="54" t="s">
        <v>128</v>
      </c>
      <c r="E29" s="57"/>
      <c r="F29" s="154"/>
      <c r="G29" s="57"/>
    </row>
    <row r="30" spans="1:7" ht="12.75">
      <c r="A30" s="33" t="s">
        <v>189</v>
      </c>
      <c r="B30" s="57"/>
      <c r="C30" s="143"/>
      <c r="D30" s="3" t="s">
        <v>146</v>
      </c>
      <c r="E30" s="57"/>
      <c r="F30" s="57">
        <v>543</v>
      </c>
      <c r="G30" s="57"/>
    </row>
    <row r="31" spans="1:7" ht="12.75">
      <c r="A31" s="33" t="s">
        <v>138</v>
      </c>
      <c r="B31" s="57"/>
      <c r="C31" s="143"/>
      <c r="D31" s="54" t="s">
        <v>110</v>
      </c>
      <c r="E31" s="57"/>
      <c r="F31" s="57">
        <v>1363</v>
      </c>
      <c r="G31" s="57"/>
    </row>
    <row r="32" spans="1:8" ht="12.75">
      <c r="A32" s="33" t="s">
        <v>139</v>
      </c>
      <c r="B32" s="57"/>
      <c r="C32" s="143"/>
      <c r="D32" s="54" t="s">
        <v>111</v>
      </c>
      <c r="E32" s="57"/>
      <c r="F32" s="57">
        <v>589</v>
      </c>
      <c r="G32" s="57"/>
      <c r="H32" s="7"/>
    </row>
    <row r="33" spans="1:7" ht="12.75">
      <c r="A33" s="33" t="s">
        <v>140</v>
      </c>
      <c r="B33" s="57"/>
      <c r="C33" s="143"/>
      <c r="D33" s="54" t="s">
        <v>147</v>
      </c>
      <c r="E33" s="155"/>
      <c r="F33" s="57">
        <v>17000</v>
      </c>
      <c r="G33" s="57"/>
    </row>
    <row r="34" spans="1:7" ht="12.75">
      <c r="A34" s="53" t="s">
        <v>13</v>
      </c>
      <c r="B34" s="56">
        <f>+B24</f>
        <v>147</v>
      </c>
      <c r="C34" s="56">
        <f>+C24</f>
        <v>23142</v>
      </c>
      <c r="D34" s="33" t="s">
        <v>148</v>
      </c>
      <c r="E34" s="57"/>
      <c r="F34" s="57"/>
      <c r="G34" s="57"/>
    </row>
    <row r="35" spans="1:7" ht="24">
      <c r="A35" s="34" t="s">
        <v>114</v>
      </c>
      <c r="B35" s="57"/>
      <c r="C35" s="143"/>
      <c r="D35" s="54" t="s">
        <v>149</v>
      </c>
      <c r="E35" s="143"/>
      <c r="F35" s="126"/>
      <c r="G35" s="57"/>
    </row>
    <row r="36" spans="1:8" ht="12.75">
      <c r="A36" s="36" t="s">
        <v>141</v>
      </c>
      <c r="B36" s="57">
        <v>40989</v>
      </c>
      <c r="C36" s="57">
        <v>37925</v>
      </c>
      <c r="D36" s="54" t="s">
        <v>116</v>
      </c>
      <c r="E36" s="57"/>
      <c r="F36" s="57"/>
      <c r="G36" s="57"/>
      <c r="H36" s="7"/>
    </row>
    <row r="37" spans="1:7" ht="12.75">
      <c r="A37" s="36" t="s">
        <v>100</v>
      </c>
      <c r="B37" s="127">
        <v>40274</v>
      </c>
      <c r="C37" s="57">
        <v>1901577</v>
      </c>
      <c r="D37" s="53" t="s">
        <v>12</v>
      </c>
      <c r="E37" s="56">
        <f>+E25+E36</f>
        <v>72588</v>
      </c>
      <c r="F37" s="56">
        <f>+F25+F30+F31+F32+F33</f>
        <v>138792</v>
      </c>
      <c r="G37" s="57"/>
    </row>
    <row r="38" spans="1:7" ht="12.75">
      <c r="A38" s="36" t="s">
        <v>142</v>
      </c>
      <c r="B38" s="156"/>
      <c r="C38" s="143"/>
      <c r="D38" s="53" t="s">
        <v>45</v>
      </c>
      <c r="E38" s="56">
        <f>+E37</f>
        <v>72588</v>
      </c>
      <c r="F38" s="56">
        <f>+F37</f>
        <v>138792</v>
      </c>
      <c r="G38" s="57"/>
    </row>
    <row r="39" spans="1:7" ht="12.75">
      <c r="A39" s="36" t="s">
        <v>109</v>
      </c>
      <c r="B39" s="127">
        <v>505</v>
      </c>
      <c r="C39" s="143"/>
      <c r="D39" s="33"/>
      <c r="E39" s="57"/>
      <c r="F39" s="143"/>
      <c r="G39" s="57"/>
    </row>
    <row r="40" spans="1:8" ht="12.75">
      <c r="A40" s="52" t="s">
        <v>14</v>
      </c>
      <c r="B40" s="56">
        <f>+B36+B37+B38+B39</f>
        <v>81768</v>
      </c>
      <c r="C40" s="56">
        <f>+C36+C37+C38+C39</f>
        <v>1939502</v>
      </c>
      <c r="D40" s="33"/>
      <c r="E40" s="57"/>
      <c r="F40" s="143"/>
      <c r="G40" s="57"/>
      <c r="H40" s="7"/>
    </row>
    <row r="41" spans="1:7" ht="12.75">
      <c r="A41" s="37" t="s">
        <v>44</v>
      </c>
      <c r="B41" s="56"/>
      <c r="C41" s="56">
        <v>39</v>
      </c>
      <c r="D41" s="33"/>
      <c r="E41" s="57"/>
      <c r="F41" s="143"/>
      <c r="G41" s="57"/>
    </row>
    <row r="42" spans="1:7" ht="12.75">
      <c r="A42" s="52" t="s">
        <v>45</v>
      </c>
      <c r="B42" s="56">
        <f>+B40+B34+B22</f>
        <v>2955458</v>
      </c>
      <c r="C42" s="56">
        <f>+C40+C34+C22+C41</f>
        <v>12395246</v>
      </c>
      <c r="D42" s="33"/>
      <c r="E42" s="57"/>
      <c r="F42" s="143"/>
      <c r="G42" s="57"/>
    </row>
    <row r="43" spans="1:7" ht="12.75">
      <c r="A43" s="3"/>
      <c r="B43" s="57"/>
      <c r="C43" s="57"/>
      <c r="D43" s="33"/>
      <c r="E43" s="57"/>
      <c r="F43" s="143"/>
      <c r="G43" s="57"/>
    </row>
    <row r="44" spans="1:11" ht="12.75">
      <c r="A44" s="52" t="s">
        <v>47</v>
      </c>
      <c r="B44" s="56">
        <f>+B15+B42</f>
        <v>10648677</v>
      </c>
      <c r="C44" s="56">
        <f>+C15+C42</f>
        <v>59032906</v>
      </c>
      <c r="D44" s="52" t="s">
        <v>46</v>
      </c>
      <c r="E44" s="56">
        <f>+E38+E20</f>
        <v>10648677</v>
      </c>
      <c r="F44" s="56">
        <f>+F38+F20</f>
        <v>59032906</v>
      </c>
      <c r="H44" s="157"/>
      <c r="J44" s="8"/>
      <c r="K44" s="8"/>
    </row>
    <row r="45" spans="1:11" ht="12.75">
      <c r="A45" s="55"/>
      <c r="B45" s="59"/>
      <c r="C45" s="59"/>
      <c r="D45" s="55"/>
      <c r="E45" s="59"/>
      <c r="F45" s="158"/>
      <c r="H45" s="157"/>
      <c r="J45" s="8"/>
      <c r="K45" s="8"/>
    </row>
    <row r="46" spans="1:11" ht="12.75">
      <c r="A46" s="55"/>
      <c r="B46" s="59"/>
      <c r="C46" s="158"/>
      <c r="D46" s="55"/>
      <c r="E46" s="59"/>
      <c r="F46" s="158"/>
      <c r="H46" s="157"/>
      <c r="J46" s="8"/>
      <c r="K46" s="8"/>
    </row>
    <row r="47" spans="1:11" ht="12.75">
      <c r="A47" s="55"/>
      <c r="B47" s="59"/>
      <c r="C47" s="159"/>
      <c r="D47" s="160"/>
      <c r="E47" s="59"/>
      <c r="F47" s="158"/>
      <c r="H47" s="157"/>
      <c r="J47" s="8"/>
      <c r="K47" s="8"/>
    </row>
    <row r="48" spans="1:11" ht="12.75">
      <c r="A48" s="55"/>
      <c r="B48" s="59"/>
      <c r="C48" s="158"/>
      <c r="D48" s="161"/>
      <c r="E48" s="59"/>
      <c r="F48" s="158"/>
      <c r="H48" s="157"/>
      <c r="J48" s="8"/>
      <c r="K48" s="8"/>
    </row>
    <row r="49" spans="1:11" ht="12.75">
      <c r="A49" s="3"/>
      <c r="B49" s="2"/>
      <c r="C49" s="162"/>
      <c r="D49" s="163"/>
      <c r="E49" s="2"/>
      <c r="F49" s="162"/>
      <c r="H49" s="7"/>
      <c r="J49" s="8"/>
      <c r="K49" s="8"/>
    </row>
    <row r="50" spans="1:11" ht="12.75">
      <c r="A50" s="255" t="s">
        <v>192</v>
      </c>
      <c r="B50" s="231" t="s">
        <v>173</v>
      </c>
      <c r="C50" s="231"/>
      <c r="D50" s="232" t="s">
        <v>176</v>
      </c>
      <c r="E50" s="232"/>
      <c r="F50" s="129"/>
      <c r="J50" s="8"/>
      <c r="K50" s="8"/>
    </row>
    <row r="51" spans="1:11" ht="12.75">
      <c r="A51" s="5"/>
      <c r="B51" s="69" t="s">
        <v>177</v>
      </c>
      <c r="C51" s="130"/>
      <c r="D51" s="60" t="s">
        <v>190</v>
      </c>
      <c r="E51" s="2"/>
      <c r="F51" s="129"/>
      <c r="J51" s="8"/>
      <c r="K51" s="8"/>
    </row>
    <row r="52" spans="1:11" ht="12.75">
      <c r="A52" s="3"/>
      <c r="B52" s="69"/>
      <c r="C52" s="162"/>
      <c r="D52" s="2"/>
      <c r="E52" s="2"/>
      <c r="F52" s="162"/>
      <c r="J52" s="8"/>
      <c r="K52" s="8"/>
    </row>
    <row r="53" spans="1:11" s="135" customFormat="1" ht="12.75">
      <c r="A53" s="164"/>
      <c r="B53" s="58"/>
      <c r="C53" s="162"/>
      <c r="D53" s="2"/>
      <c r="E53" s="4"/>
      <c r="F53" s="165"/>
      <c r="J53" s="166"/>
      <c r="K53" s="166"/>
    </row>
    <row r="54" spans="1:6" s="135" customFormat="1" ht="12.75">
      <c r="A54" s="164"/>
      <c r="B54" s="69"/>
      <c r="C54" s="162"/>
      <c r="D54" s="2"/>
      <c r="E54" s="2"/>
      <c r="F54" s="165"/>
    </row>
    <row r="55" spans="1:6" s="135" customFormat="1" ht="12.75">
      <c r="A55" s="164"/>
      <c r="B55" s="58"/>
      <c r="C55" s="130"/>
      <c r="D55" s="3"/>
      <c r="E55" s="3"/>
      <c r="F55" s="165"/>
    </row>
    <row r="56" spans="1:3" ht="18.75">
      <c r="A56" s="167"/>
      <c r="B56" s="168"/>
      <c r="C56" s="169"/>
    </row>
    <row r="57" spans="1:3" ht="18.75">
      <c r="A57" s="167"/>
      <c r="B57" s="171"/>
      <c r="C57" s="169"/>
    </row>
    <row r="58" spans="1:3" ht="18.75">
      <c r="A58" s="167"/>
      <c r="B58" s="171"/>
      <c r="C58" s="169"/>
    </row>
    <row r="59" spans="1:3" ht="18.75">
      <c r="A59" s="167"/>
      <c r="B59" s="171"/>
      <c r="C59" s="169"/>
    </row>
    <row r="60" spans="1:3" ht="18.75">
      <c r="A60" s="167"/>
      <c r="B60" s="171"/>
      <c r="C60" s="169"/>
    </row>
    <row r="61" spans="1:3" ht="18.75">
      <c r="A61" s="167"/>
      <c r="B61" s="172"/>
      <c r="C61" s="169"/>
    </row>
    <row r="62" spans="1:3" ht="18.75">
      <c r="A62" s="167"/>
      <c r="B62" s="172"/>
      <c r="C62" s="169"/>
    </row>
    <row r="63" spans="1:3" ht="18.75">
      <c r="A63" s="167"/>
      <c r="B63" s="172"/>
      <c r="C63" s="169"/>
    </row>
    <row r="64" spans="1:3" ht="18.75">
      <c r="A64" s="167"/>
      <c r="B64" s="172"/>
      <c r="C64" s="169"/>
    </row>
    <row r="65" spans="1:3" ht="18.75">
      <c r="A65" s="167"/>
      <c r="B65" s="172"/>
      <c r="C65" s="169"/>
    </row>
    <row r="66" spans="1:3" ht="18.75">
      <c r="A66" s="167"/>
      <c r="B66" s="172"/>
      <c r="C66" s="169"/>
    </row>
    <row r="67" spans="1:3" ht="18.75">
      <c r="A67" s="167"/>
      <c r="B67" s="172"/>
      <c r="C67" s="169"/>
    </row>
    <row r="68" spans="1:3" ht="18.75">
      <c r="A68" s="167"/>
      <c r="B68" s="172"/>
      <c r="C68" s="169"/>
    </row>
    <row r="69" spans="1:3" ht="18.75">
      <c r="A69" s="167"/>
      <c r="B69" s="172"/>
      <c r="C69" s="169"/>
    </row>
    <row r="70" spans="1:3" ht="18.75">
      <c r="A70" s="167"/>
      <c r="B70" s="172"/>
      <c r="C70" s="169"/>
    </row>
    <row r="71" spans="1:3" ht="18.75">
      <c r="A71" s="167"/>
      <c r="B71" s="172"/>
      <c r="C71" s="169"/>
    </row>
    <row r="72" spans="1:3" ht="18.75">
      <c r="A72" s="167"/>
      <c r="B72" s="172"/>
      <c r="C72" s="169"/>
    </row>
    <row r="73" spans="1:3" ht="18.75">
      <c r="A73" s="167"/>
      <c r="B73" s="172"/>
      <c r="C73" s="169"/>
    </row>
    <row r="74" spans="1:3" ht="18.75">
      <c r="A74" s="167"/>
      <c r="B74" s="172"/>
      <c r="C74" s="169"/>
    </row>
    <row r="75" spans="1:3" ht="18.75">
      <c r="A75" s="167"/>
      <c r="B75" s="172"/>
      <c r="C75" s="169"/>
    </row>
    <row r="76" spans="1:3" ht="18.75">
      <c r="A76" s="167"/>
      <c r="B76" s="172"/>
      <c r="C76" s="169"/>
    </row>
    <row r="77" spans="1:3" ht="18.75">
      <c r="A77" s="167"/>
      <c r="B77" s="172"/>
      <c r="C77" s="169"/>
    </row>
    <row r="78" spans="1:3" ht="18.75">
      <c r="A78" s="167"/>
      <c r="B78" s="172"/>
      <c r="C78" s="169"/>
    </row>
    <row r="79" spans="1:3" ht="18.75">
      <c r="A79" s="167"/>
      <c r="B79" s="172"/>
      <c r="C79" s="169"/>
    </row>
    <row r="80" spans="1:3" ht="18.75">
      <c r="A80" s="167"/>
      <c r="B80" s="172"/>
      <c r="C80" s="169"/>
    </row>
    <row r="81" spans="1:3" ht="18.75">
      <c r="A81" s="167"/>
      <c r="B81" s="172"/>
      <c r="C81" s="169"/>
    </row>
    <row r="82" spans="1:3" ht="18.75">
      <c r="A82" s="167"/>
      <c r="B82" s="172"/>
      <c r="C82" s="169"/>
    </row>
    <row r="83" spans="1:3" ht="18.75">
      <c r="A83" s="167"/>
      <c r="B83" s="172"/>
      <c r="C83" s="169"/>
    </row>
    <row r="84" spans="1:3" ht="18.75">
      <c r="A84" s="167"/>
      <c r="B84" s="172"/>
      <c r="C84" s="169"/>
    </row>
    <row r="85" spans="1:3" ht="18.75">
      <c r="A85" s="167"/>
      <c r="B85" s="172"/>
      <c r="C85" s="169"/>
    </row>
    <row r="86" spans="1:3" ht="18.75">
      <c r="A86" s="167"/>
      <c r="B86" s="172"/>
      <c r="C86" s="169"/>
    </row>
    <row r="87" spans="1:3" ht="18.75">
      <c r="A87" s="167"/>
      <c r="B87" s="172"/>
      <c r="C87" s="169"/>
    </row>
    <row r="88" spans="1:3" ht="18.75">
      <c r="A88" s="167"/>
      <c r="B88" s="172"/>
      <c r="C88" s="169"/>
    </row>
    <row r="89" spans="1:3" ht="18.75">
      <c r="A89" s="167"/>
      <c r="B89" s="172"/>
      <c r="C89" s="169"/>
    </row>
    <row r="90" spans="1:3" ht="18.75">
      <c r="A90" s="167"/>
      <c r="B90" s="172"/>
      <c r="C90" s="169"/>
    </row>
    <row r="91" spans="1:3" ht="18.75">
      <c r="A91" s="167"/>
      <c r="B91" s="172"/>
      <c r="C91" s="169"/>
    </row>
    <row r="92" spans="1:3" ht="18.75">
      <c r="A92" s="167"/>
      <c r="B92" s="172"/>
      <c r="C92" s="169"/>
    </row>
    <row r="93" spans="1:3" ht="18.75">
      <c r="A93" s="167"/>
      <c r="B93" s="172"/>
      <c r="C93" s="169"/>
    </row>
    <row r="94" spans="1:3" ht="18.75">
      <c r="A94" s="167"/>
      <c r="B94" s="172"/>
      <c r="C94" s="169"/>
    </row>
    <row r="95" spans="1:3" ht="18.75">
      <c r="A95" s="167"/>
      <c r="B95" s="172"/>
      <c r="C95" s="169"/>
    </row>
    <row r="96" spans="1:3" ht="18.75">
      <c r="A96" s="167"/>
      <c r="B96" s="172"/>
      <c r="C96" s="169"/>
    </row>
    <row r="97" spans="1:3" ht="18.75">
      <c r="A97" s="167"/>
      <c r="B97" s="172"/>
      <c r="C97" s="169"/>
    </row>
    <row r="98" spans="1:3" ht="18.75">
      <c r="A98" s="167"/>
      <c r="B98" s="172"/>
      <c r="C98" s="169"/>
    </row>
    <row r="99" spans="1:3" ht="18.75">
      <c r="A99" s="167"/>
      <c r="B99" s="172"/>
      <c r="C99" s="169"/>
    </row>
    <row r="100" spans="1:3" ht="18.75">
      <c r="A100" s="167"/>
      <c r="B100" s="172"/>
      <c r="C100" s="169"/>
    </row>
    <row r="101" spans="1:3" ht="18.75">
      <c r="A101" s="167"/>
      <c r="B101" s="172"/>
      <c r="C101" s="169"/>
    </row>
    <row r="102" spans="1:3" ht="18.75">
      <c r="A102" s="167"/>
      <c r="B102" s="172"/>
      <c r="C102" s="169"/>
    </row>
    <row r="103" spans="1:3" ht="18.75">
      <c r="A103" s="167"/>
      <c r="B103" s="172"/>
      <c r="C103" s="169"/>
    </row>
    <row r="104" spans="1:3" ht="18.75">
      <c r="A104" s="167"/>
      <c r="B104" s="172"/>
      <c r="C104" s="169"/>
    </row>
    <row r="105" spans="1:3" ht="18.75">
      <c r="A105" s="167"/>
      <c r="B105" s="172"/>
      <c r="C105" s="169"/>
    </row>
    <row r="106" spans="1:3" ht="18.75">
      <c r="A106" s="167"/>
      <c r="B106" s="172"/>
      <c r="C106" s="169"/>
    </row>
    <row r="107" spans="1:3" ht="18.75">
      <c r="A107" s="167"/>
      <c r="B107" s="172"/>
      <c r="C107" s="169"/>
    </row>
    <row r="108" spans="1:3" ht="18.75">
      <c r="A108" s="167"/>
      <c r="B108" s="172"/>
      <c r="C108" s="169"/>
    </row>
    <row r="109" spans="1:3" ht="18.75">
      <c r="A109" s="167"/>
      <c r="B109" s="172"/>
      <c r="C109" s="169"/>
    </row>
    <row r="110" spans="1:3" ht="18.75">
      <c r="A110" s="167"/>
      <c r="B110" s="172"/>
      <c r="C110" s="169"/>
    </row>
    <row r="111" spans="1:3" ht="18.75">
      <c r="A111" s="167"/>
      <c r="B111" s="172"/>
      <c r="C111" s="169"/>
    </row>
    <row r="112" spans="1:3" ht="18.75">
      <c r="A112" s="167"/>
      <c r="B112" s="172"/>
      <c r="C112" s="169"/>
    </row>
    <row r="113" spans="1:3" ht="18.75">
      <c r="A113" s="167"/>
      <c r="B113" s="172"/>
      <c r="C113" s="169"/>
    </row>
    <row r="114" spans="1:3" ht="18.75">
      <c r="A114" s="167"/>
      <c r="B114" s="172"/>
      <c r="C114" s="169"/>
    </row>
    <row r="115" spans="1:3" ht="18.75">
      <c r="A115" s="167"/>
      <c r="B115" s="172"/>
      <c r="C115" s="169"/>
    </row>
    <row r="116" spans="1:3" ht="18.75">
      <c r="A116" s="167"/>
      <c r="B116" s="172"/>
      <c r="C116" s="169"/>
    </row>
    <row r="117" spans="1:3" ht="18.75">
      <c r="A117" s="167"/>
      <c r="B117" s="172"/>
      <c r="C117" s="169"/>
    </row>
    <row r="118" spans="1:3" ht="18.75">
      <c r="A118" s="167"/>
      <c r="B118" s="172"/>
      <c r="C118" s="169"/>
    </row>
    <row r="119" spans="1:3" ht="18.75">
      <c r="A119" s="167"/>
      <c r="B119" s="172"/>
      <c r="C119" s="169"/>
    </row>
    <row r="120" spans="1:3" ht="18.75">
      <c r="A120" s="167"/>
      <c r="B120" s="172"/>
      <c r="C120" s="169"/>
    </row>
    <row r="121" spans="1:3" ht="18.75">
      <c r="A121" s="167"/>
      <c r="B121" s="172"/>
      <c r="C121" s="169"/>
    </row>
    <row r="122" spans="1:3" ht="18.75">
      <c r="A122" s="167"/>
      <c r="B122" s="172"/>
      <c r="C122" s="169"/>
    </row>
    <row r="123" spans="1:3" ht="18.75">
      <c r="A123" s="167"/>
      <c r="B123" s="172"/>
      <c r="C123" s="169"/>
    </row>
    <row r="124" spans="1:3" ht="18.75">
      <c r="A124" s="167"/>
      <c r="B124" s="172"/>
      <c r="C124" s="169"/>
    </row>
    <row r="125" spans="1:3" ht="18.75">
      <c r="A125" s="167"/>
      <c r="B125" s="172"/>
      <c r="C125" s="169"/>
    </row>
    <row r="126" spans="1:3" ht="18.75">
      <c r="A126" s="167"/>
      <c r="B126" s="172"/>
      <c r="C126" s="169"/>
    </row>
    <row r="127" spans="1:3" ht="18.75">
      <c r="A127" s="167"/>
      <c r="B127" s="172"/>
      <c r="C127" s="169"/>
    </row>
    <row r="128" spans="1:3" ht="18.75">
      <c r="A128" s="167"/>
      <c r="B128" s="172"/>
      <c r="C128" s="169"/>
    </row>
    <row r="129" spans="1:3" ht="18.75">
      <c r="A129" s="167"/>
      <c r="B129" s="172"/>
      <c r="C129" s="169"/>
    </row>
    <row r="130" spans="1:3" ht="18.75">
      <c r="A130" s="167"/>
      <c r="B130" s="172"/>
      <c r="C130" s="169"/>
    </row>
    <row r="131" spans="1:3" ht="18.75">
      <c r="A131" s="167"/>
      <c r="B131" s="172"/>
      <c r="C131" s="169"/>
    </row>
    <row r="132" spans="1:3" ht="18.75">
      <c r="A132" s="167"/>
      <c r="B132" s="172"/>
      <c r="C132" s="169"/>
    </row>
    <row r="133" spans="1:3" ht="18.75">
      <c r="A133" s="167"/>
      <c r="B133" s="172"/>
      <c r="C133" s="169"/>
    </row>
    <row r="134" spans="1:3" ht="18.75">
      <c r="A134" s="167"/>
      <c r="B134" s="172"/>
      <c r="C134" s="169"/>
    </row>
    <row r="135" spans="1:3" ht="18.75">
      <c r="A135" s="167"/>
      <c r="B135" s="172"/>
      <c r="C135" s="169"/>
    </row>
    <row r="136" spans="1:3" ht="18.75">
      <c r="A136" s="167"/>
      <c r="B136" s="172"/>
      <c r="C136" s="169"/>
    </row>
    <row r="137" spans="1:3" ht="18.75">
      <c r="A137" s="167"/>
      <c r="B137" s="172"/>
      <c r="C137" s="169"/>
    </row>
    <row r="138" spans="1:3" ht="18.75">
      <c r="A138" s="167"/>
      <c r="B138" s="172"/>
      <c r="C138" s="169"/>
    </row>
    <row r="139" spans="1:3" ht="18.75">
      <c r="A139" s="167"/>
      <c r="B139" s="172"/>
      <c r="C139" s="169"/>
    </row>
    <row r="140" spans="1:3" ht="18.75">
      <c r="A140" s="167"/>
      <c r="B140" s="172"/>
      <c r="C140" s="169"/>
    </row>
    <row r="141" spans="1:3" ht="18.75">
      <c r="A141" s="167"/>
      <c r="B141" s="172"/>
      <c r="C141" s="169"/>
    </row>
    <row r="142" spans="1:3" ht="18.75">
      <c r="A142" s="167"/>
      <c r="B142" s="172"/>
      <c r="C142" s="169"/>
    </row>
    <row r="143" spans="1:3" ht="18.75">
      <c r="A143" s="167"/>
      <c r="B143" s="172"/>
      <c r="C143" s="169"/>
    </row>
    <row r="144" spans="1:3" ht="18.75">
      <c r="A144" s="167"/>
      <c r="B144" s="172"/>
      <c r="C144" s="169"/>
    </row>
    <row r="145" spans="1:3" ht="18.75">
      <c r="A145" s="167"/>
      <c r="B145" s="172"/>
      <c r="C145" s="169"/>
    </row>
    <row r="146" spans="1:3" ht="18.75">
      <c r="A146" s="167"/>
      <c r="B146" s="172"/>
      <c r="C146" s="169"/>
    </row>
    <row r="147" spans="1:3" ht="18.75">
      <c r="A147" s="167"/>
      <c r="B147" s="172"/>
      <c r="C147" s="169"/>
    </row>
    <row r="148" spans="1:3" ht="18.75">
      <c r="A148" s="167"/>
      <c r="B148" s="172"/>
      <c r="C148" s="169"/>
    </row>
    <row r="149" spans="1:3" ht="18.75">
      <c r="A149" s="167"/>
      <c r="B149" s="172"/>
      <c r="C149" s="169"/>
    </row>
    <row r="150" spans="1:3" ht="18.75">
      <c r="A150" s="167"/>
      <c r="B150" s="172"/>
      <c r="C150" s="169"/>
    </row>
    <row r="151" spans="1:3" ht="18.75">
      <c r="A151" s="167"/>
      <c r="B151" s="172"/>
      <c r="C151" s="169"/>
    </row>
    <row r="152" spans="1:3" ht="18.75">
      <c r="A152" s="167"/>
      <c r="B152" s="172"/>
      <c r="C152" s="169"/>
    </row>
    <row r="153" spans="1:3" ht="18.75">
      <c r="A153" s="167"/>
      <c r="B153" s="172"/>
      <c r="C153" s="169"/>
    </row>
    <row r="154" spans="1:3" ht="18.75">
      <c r="A154" s="167"/>
      <c r="B154" s="172"/>
      <c r="C154" s="169"/>
    </row>
    <row r="155" spans="1:3" ht="18.75">
      <c r="A155" s="167"/>
      <c r="B155" s="172"/>
      <c r="C155" s="169"/>
    </row>
    <row r="156" spans="1:3" ht="18.75">
      <c r="A156" s="167"/>
      <c r="B156" s="172"/>
      <c r="C156" s="169"/>
    </row>
    <row r="157" spans="1:3" ht="18.75">
      <c r="A157" s="167"/>
      <c r="B157" s="172"/>
      <c r="C157" s="169"/>
    </row>
    <row r="158" spans="1:3" ht="18.75">
      <c r="A158" s="167"/>
      <c r="B158" s="172"/>
      <c r="C158" s="169"/>
    </row>
    <row r="159" spans="1:3" ht="18.75">
      <c r="A159" s="167"/>
      <c r="B159" s="172"/>
      <c r="C159" s="169"/>
    </row>
    <row r="160" spans="1:3" ht="18.75">
      <c r="A160" s="167"/>
      <c r="B160" s="172"/>
      <c r="C160" s="169"/>
    </row>
    <row r="161" spans="1:3" ht="18.75">
      <c r="A161" s="167"/>
      <c r="B161" s="172"/>
      <c r="C161" s="169"/>
    </row>
    <row r="162" spans="1:3" ht="18.75">
      <c r="A162" s="167"/>
      <c r="B162" s="172"/>
      <c r="C162" s="169"/>
    </row>
    <row r="163" spans="1:3" ht="18.75">
      <c r="A163" s="167"/>
      <c r="B163" s="172"/>
      <c r="C163" s="169"/>
    </row>
    <row r="164" spans="1:3" ht="18.75">
      <c r="A164" s="167"/>
      <c r="B164" s="172"/>
      <c r="C164" s="169"/>
    </row>
    <row r="165" spans="1:3" ht="18.75">
      <c r="A165" s="167"/>
      <c r="B165" s="172"/>
      <c r="C165" s="169"/>
    </row>
    <row r="166" spans="1:3" ht="18.75">
      <c r="A166" s="167"/>
      <c r="B166" s="172"/>
      <c r="C166" s="169"/>
    </row>
    <row r="167" spans="1:3" ht="18.75">
      <c r="A167" s="167"/>
      <c r="B167" s="172"/>
      <c r="C167" s="169"/>
    </row>
    <row r="168" spans="1:3" ht="18.75">
      <c r="A168" s="167"/>
      <c r="B168" s="172"/>
      <c r="C168" s="169"/>
    </row>
    <row r="169" spans="1:3" ht="18.75">
      <c r="A169" s="167"/>
      <c r="B169" s="172"/>
      <c r="C169" s="169"/>
    </row>
    <row r="170" spans="1:3" ht="18.75">
      <c r="A170" s="167"/>
      <c r="B170" s="172"/>
      <c r="C170" s="169"/>
    </row>
    <row r="171" spans="1:3" ht="18.75">
      <c r="A171" s="167"/>
      <c r="B171" s="172"/>
      <c r="C171" s="169"/>
    </row>
    <row r="172" spans="1:3" ht="18.75">
      <c r="A172" s="167"/>
      <c r="B172" s="172"/>
      <c r="C172" s="169"/>
    </row>
    <row r="173" spans="1:3" ht="18.75">
      <c r="A173" s="167"/>
      <c r="B173" s="172"/>
      <c r="C173" s="169"/>
    </row>
    <row r="174" spans="1:3" ht="18.75">
      <c r="A174" s="167"/>
      <c r="B174" s="172"/>
      <c r="C174" s="169"/>
    </row>
    <row r="175" spans="1:3" ht="18.75">
      <c r="A175" s="167"/>
      <c r="B175" s="172"/>
      <c r="C175" s="169"/>
    </row>
    <row r="176" spans="1:3" ht="18.75">
      <c r="A176" s="167"/>
      <c r="B176" s="172"/>
      <c r="C176" s="169"/>
    </row>
    <row r="177" spans="1:3" ht="18.75">
      <c r="A177" s="167"/>
      <c r="B177" s="172"/>
      <c r="C177" s="169"/>
    </row>
    <row r="178" spans="1:3" ht="18.75">
      <c r="A178" s="167"/>
      <c r="B178" s="172"/>
      <c r="C178" s="169"/>
    </row>
    <row r="179" spans="1:3" ht="18.75">
      <c r="A179" s="167"/>
      <c r="B179" s="172"/>
      <c r="C179" s="169"/>
    </row>
    <row r="180" spans="1:3" ht="18.75">
      <c r="A180" s="167"/>
      <c r="B180" s="172"/>
      <c r="C180" s="169"/>
    </row>
    <row r="181" spans="1:3" ht="18.75">
      <c r="A181" s="167"/>
      <c r="B181" s="172"/>
      <c r="C181" s="169"/>
    </row>
    <row r="182" spans="1:3" ht="18.75">
      <c r="A182" s="167"/>
      <c r="B182" s="172"/>
      <c r="C182" s="169"/>
    </row>
    <row r="183" spans="1:3" ht="18.75">
      <c r="A183" s="167"/>
      <c r="B183" s="172"/>
      <c r="C183" s="169"/>
    </row>
    <row r="184" spans="1:3" ht="18.75">
      <c r="A184" s="167"/>
      <c r="B184" s="172"/>
      <c r="C184" s="169"/>
    </row>
    <row r="185" spans="1:3" ht="18.75">
      <c r="A185" s="167"/>
      <c r="B185" s="172"/>
      <c r="C185" s="169"/>
    </row>
    <row r="186" spans="1:3" ht="18.75">
      <c r="A186" s="167"/>
      <c r="B186" s="172"/>
      <c r="C186" s="169"/>
    </row>
    <row r="187" spans="1:3" ht="18.75">
      <c r="A187" s="167"/>
      <c r="B187" s="172"/>
      <c r="C187" s="169"/>
    </row>
    <row r="188" spans="1:3" ht="18.75">
      <c r="A188" s="167"/>
      <c r="B188" s="172"/>
      <c r="C188" s="169"/>
    </row>
    <row r="189" spans="1:3" ht="18.75">
      <c r="A189" s="167"/>
      <c r="B189" s="172"/>
      <c r="C189" s="169"/>
    </row>
    <row r="190" spans="1:3" ht="18.75">
      <c r="A190" s="167"/>
      <c r="B190" s="172"/>
      <c r="C190" s="169"/>
    </row>
    <row r="191" spans="1:3" ht="18.75">
      <c r="A191" s="167"/>
      <c r="B191" s="172"/>
      <c r="C191" s="169"/>
    </row>
    <row r="192" spans="1:3" ht="18.75">
      <c r="A192" s="167"/>
      <c r="B192" s="172"/>
      <c r="C192" s="169"/>
    </row>
    <row r="193" spans="1:3" ht="18.75">
      <c r="A193" s="167"/>
      <c r="B193" s="172"/>
      <c r="C193" s="169"/>
    </row>
    <row r="194" spans="1:3" ht="18.75">
      <c r="A194" s="167"/>
      <c r="B194" s="172"/>
      <c r="C194" s="169"/>
    </row>
    <row r="195" spans="1:3" ht="18.75">
      <c r="A195" s="167"/>
      <c r="B195" s="172"/>
      <c r="C195" s="169"/>
    </row>
    <row r="196" spans="1:3" ht="18.75">
      <c r="A196" s="167"/>
      <c r="B196" s="172"/>
      <c r="C196" s="169"/>
    </row>
    <row r="197" spans="1:3" ht="18.75">
      <c r="A197" s="167"/>
      <c r="B197" s="172"/>
      <c r="C197" s="169"/>
    </row>
    <row r="198" spans="1:3" ht="18.75">
      <c r="A198" s="167"/>
      <c r="B198" s="172"/>
      <c r="C198" s="169"/>
    </row>
    <row r="199" spans="1:3" ht="18.75">
      <c r="A199" s="167"/>
      <c r="B199" s="172"/>
      <c r="C199" s="169"/>
    </row>
    <row r="200" spans="1:3" ht="18.75">
      <c r="A200" s="167"/>
      <c r="B200" s="172"/>
      <c r="C200" s="169"/>
    </row>
    <row r="201" spans="1:3" ht="18.75">
      <c r="A201" s="167"/>
      <c r="B201" s="172"/>
      <c r="C201" s="169"/>
    </row>
    <row r="202" spans="1:3" ht="18.75">
      <c r="A202" s="167"/>
      <c r="B202" s="172"/>
      <c r="C202" s="169"/>
    </row>
    <row r="203" spans="1:3" ht="18.75">
      <c r="A203" s="167"/>
      <c r="B203" s="172"/>
      <c r="C203" s="169"/>
    </row>
    <row r="204" spans="1:3" ht="18.75">
      <c r="A204" s="167"/>
      <c r="B204" s="172"/>
      <c r="C204" s="169"/>
    </row>
    <row r="205" spans="1:3" ht="18.75">
      <c r="A205" s="167"/>
      <c r="B205" s="172"/>
      <c r="C205" s="169"/>
    </row>
    <row r="206" spans="1:3" ht="18.75">
      <c r="A206" s="167"/>
      <c r="B206" s="172"/>
      <c r="C206" s="169"/>
    </row>
    <row r="207" spans="1:3" ht="18.75">
      <c r="A207" s="167"/>
      <c r="B207" s="172"/>
      <c r="C207" s="169"/>
    </row>
    <row r="208" spans="1:3" ht="18.75">
      <c r="A208" s="167"/>
      <c r="B208" s="172"/>
      <c r="C208" s="169"/>
    </row>
    <row r="209" spans="1:3" ht="18.75">
      <c r="A209" s="167"/>
      <c r="B209" s="172"/>
      <c r="C209" s="169"/>
    </row>
    <row r="210" spans="1:3" ht="18.75">
      <c r="A210" s="167"/>
      <c r="B210" s="172"/>
      <c r="C210" s="169"/>
    </row>
    <row r="211" spans="1:3" ht="18.75">
      <c r="A211" s="167"/>
      <c r="B211" s="172"/>
      <c r="C211" s="169"/>
    </row>
    <row r="212" spans="1:3" ht="18.75">
      <c r="A212" s="167"/>
      <c r="B212" s="172"/>
      <c r="C212" s="169"/>
    </row>
    <row r="213" spans="1:3" ht="18.75">
      <c r="A213" s="167"/>
      <c r="B213" s="172"/>
      <c r="C213" s="169"/>
    </row>
    <row r="214" spans="1:3" ht="18.75">
      <c r="A214" s="167"/>
      <c r="B214" s="172"/>
      <c r="C214" s="169"/>
    </row>
    <row r="215" spans="1:3" ht="18.75">
      <c r="A215" s="167"/>
      <c r="B215" s="172"/>
      <c r="C215" s="169"/>
    </row>
    <row r="216" spans="1:3" ht="18.75">
      <c r="A216" s="167"/>
      <c r="B216" s="172"/>
      <c r="C216" s="169"/>
    </row>
    <row r="217" spans="1:3" ht="18.75">
      <c r="A217" s="167"/>
      <c r="B217" s="172"/>
      <c r="C217" s="169"/>
    </row>
    <row r="218" spans="1:3" ht="18.75">
      <c r="A218" s="167"/>
      <c r="B218" s="172"/>
      <c r="C218" s="169"/>
    </row>
    <row r="219" spans="1:3" ht="18.75">
      <c r="A219" s="167"/>
      <c r="B219" s="172"/>
      <c r="C219" s="169"/>
    </row>
    <row r="220" spans="1:3" ht="18.75">
      <c r="A220" s="167"/>
      <c r="B220" s="172"/>
      <c r="C220" s="169"/>
    </row>
    <row r="221" spans="1:3" ht="18.75">
      <c r="A221" s="167"/>
      <c r="B221" s="172"/>
      <c r="C221" s="169"/>
    </row>
    <row r="222" spans="1:3" ht="18.75">
      <c r="A222" s="167"/>
      <c r="B222" s="172"/>
      <c r="C222" s="169"/>
    </row>
    <row r="223" spans="1:3" ht="18.75">
      <c r="A223" s="167"/>
      <c r="B223" s="172"/>
      <c r="C223" s="169"/>
    </row>
    <row r="224" spans="1:3" ht="18.75">
      <c r="A224" s="167"/>
      <c r="B224" s="172"/>
      <c r="C224" s="169"/>
    </row>
    <row r="225" spans="1:3" ht="18.75">
      <c r="A225" s="167"/>
      <c r="B225" s="172"/>
      <c r="C225" s="169"/>
    </row>
    <row r="226" spans="1:3" ht="18.75">
      <c r="A226" s="167"/>
      <c r="B226" s="172"/>
      <c r="C226" s="169"/>
    </row>
    <row r="227" spans="1:3" ht="18.75">
      <c r="A227" s="167"/>
      <c r="B227" s="172"/>
      <c r="C227" s="169"/>
    </row>
    <row r="228" spans="1:3" ht="18.75">
      <c r="A228" s="167"/>
      <c r="B228" s="172"/>
      <c r="C228" s="169"/>
    </row>
    <row r="229" spans="1:3" ht="18.75">
      <c r="A229" s="167"/>
      <c r="B229" s="172"/>
      <c r="C229" s="169"/>
    </row>
    <row r="230" spans="1:3" ht="18.75">
      <c r="A230" s="167"/>
      <c r="B230" s="172"/>
      <c r="C230" s="169"/>
    </row>
    <row r="231" spans="1:3" ht="18.75">
      <c r="A231" s="167"/>
      <c r="B231" s="172"/>
      <c r="C231" s="169"/>
    </row>
    <row r="232" spans="1:3" ht="18.75">
      <c r="A232" s="167"/>
      <c r="B232" s="172"/>
      <c r="C232" s="169"/>
    </row>
    <row r="233" spans="1:3" ht="18.75">
      <c r="A233" s="167"/>
      <c r="B233" s="172"/>
      <c r="C233" s="169"/>
    </row>
    <row r="234" spans="1:3" ht="18.75">
      <c r="A234" s="167"/>
      <c r="B234" s="172"/>
      <c r="C234" s="169"/>
    </row>
    <row r="235" spans="1:3" ht="18.75">
      <c r="A235" s="167"/>
      <c r="B235" s="172"/>
      <c r="C235" s="169"/>
    </row>
    <row r="236" spans="1:3" ht="18.75">
      <c r="A236" s="167"/>
      <c r="B236" s="172"/>
      <c r="C236" s="169"/>
    </row>
    <row r="237" spans="1:3" ht="18.75">
      <c r="A237" s="167"/>
      <c r="B237" s="172"/>
      <c r="C237" s="169"/>
    </row>
    <row r="238" spans="1:3" ht="18.75">
      <c r="A238" s="167"/>
      <c r="B238" s="172"/>
      <c r="C238" s="169"/>
    </row>
    <row r="239" spans="1:3" ht="18.75">
      <c r="A239" s="167"/>
      <c r="B239" s="172"/>
      <c r="C239" s="169"/>
    </row>
    <row r="240" spans="1:3" ht="18.75">
      <c r="A240" s="167"/>
      <c r="B240" s="172"/>
      <c r="C240" s="169"/>
    </row>
    <row r="241" spans="1:3" ht="18.75">
      <c r="A241" s="167"/>
      <c r="B241" s="172"/>
      <c r="C241" s="169"/>
    </row>
    <row r="242" spans="1:3" ht="18.75">
      <c r="A242" s="167"/>
      <c r="B242" s="172"/>
      <c r="C242" s="169"/>
    </row>
    <row r="243" spans="1:3" ht="18.75">
      <c r="A243" s="167"/>
      <c r="B243" s="172"/>
      <c r="C243" s="169"/>
    </row>
    <row r="244" spans="1:3" ht="18.75">
      <c r="A244" s="167"/>
      <c r="B244" s="172"/>
      <c r="C244" s="169"/>
    </row>
    <row r="245" spans="1:3" ht="18.75">
      <c r="A245" s="167"/>
      <c r="B245" s="172"/>
      <c r="C245" s="169"/>
    </row>
    <row r="246" spans="1:3" ht="18.75">
      <c r="A246" s="167"/>
      <c r="B246" s="172"/>
      <c r="C246" s="169"/>
    </row>
    <row r="247" spans="1:3" ht="18.75">
      <c r="A247" s="167"/>
      <c r="B247" s="172"/>
      <c r="C247" s="169"/>
    </row>
    <row r="248" spans="1:3" ht="18.75">
      <c r="A248" s="167"/>
      <c r="B248" s="172"/>
      <c r="C248" s="169"/>
    </row>
    <row r="249" spans="1:3" ht="18.75">
      <c r="A249" s="167"/>
      <c r="B249" s="172"/>
      <c r="C249" s="169"/>
    </row>
    <row r="250" spans="1:3" ht="18.75">
      <c r="A250" s="167"/>
      <c r="B250" s="172"/>
      <c r="C250" s="169"/>
    </row>
    <row r="251" spans="1:3" ht="18.75">
      <c r="A251" s="167"/>
      <c r="B251" s="172"/>
      <c r="C251" s="169"/>
    </row>
    <row r="252" spans="1:3" ht="18.75">
      <c r="A252" s="167"/>
      <c r="B252" s="172"/>
      <c r="C252" s="169"/>
    </row>
    <row r="253" spans="1:3" ht="18.75">
      <c r="A253" s="167"/>
      <c r="B253" s="172"/>
      <c r="C253" s="169"/>
    </row>
    <row r="254" spans="1:3" ht="18.75">
      <c r="A254" s="167"/>
      <c r="B254" s="172"/>
      <c r="C254" s="169"/>
    </row>
    <row r="255" spans="1:3" ht="18.75">
      <c r="A255" s="167"/>
      <c r="B255" s="172"/>
      <c r="C255" s="169"/>
    </row>
    <row r="256" spans="1:3" ht="18.75">
      <c r="A256" s="167"/>
      <c r="B256" s="172"/>
      <c r="C256" s="169"/>
    </row>
    <row r="257" spans="1:3" ht="18.75">
      <c r="A257" s="167"/>
      <c r="B257" s="172"/>
      <c r="C257" s="169"/>
    </row>
    <row r="258" spans="1:3" ht="18.75">
      <c r="A258" s="167"/>
      <c r="B258" s="172"/>
      <c r="C258" s="169"/>
    </row>
    <row r="259" spans="1:3" ht="18.75">
      <c r="A259" s="167"/>
      <c r="B259" s="172"/>
      <c r="C259" s="169"/>
    </row>
    <row r="260" spans="1:3" ht="18.75">
      <c r="A260" s="167"/>
      <c r="B260" s="172"/>
      <c r="C260" s="169"/>
    </row>
    <row r="261" spans="1:3" ht="18.75">
      <c r="A261" s="167"/>
      <c r="B261" s="172"/>
      <c r="C261" s="169"/>
    </row>
    <row r="262" spans="1:3" ht="18.75">
      <c r="A262" s="167"/>
      <c r="B262" s="172"/>
      <c r="C262" s="169"/>
    </row>
    <row r="263" spans="1:3" ht="18.75">
      <c r="A263" s="167"/>
      <c r="B263" s="172"/>
      <c r="C263" s="169"/>
    </row>
    <row r="264" spans="1:3" ht="18.75">
      <c r="A264" s="167"/>
      <c r="B264" s="172"/>
      <c r="C264" s="169"/>
    </row>
    <row r="265" spans="1:3" ht="18.75">
      <c r="A265" s="167"/>
      <c r="B265" s="172"/>
      <c r="C265" s="169"/>
    </row>
    <row r="266" spans="1:3" ht="18.75">
      <c r="A266" s="167"/>
      <c r="B266" s="172"/>
      <c r="C266" s="169"/>
    </row>
    <row r="267" spans="1:3" ht="18.75">
      <c r="A267" s="167"/>
      <c r="B267" s="172"/>
      <c r="C267" s="169"/>
    </row>
    <row r="268" spans="1:3" ht="18.75">
      <c r="A268" s="167"/>
      <c r="B268" s="172"/>
      <c r="C268" s="169"/>
    </row>
    <row r="269" spans="1:3" ht="18.75">
      <c r="A269" s="167"/>
      <c r="B269" s="172"/>
      <c r="C269" s="169"/>
    </row>
    <row r="270" spans="1:3" ht="18.75">
      <c r="A270" s="167"/>
      <c r="B270" s="172"/>
      <c r="C270" s="169"/>
    </row>
    <row r="271" spans="1:3" ht="18.75">
      <c r="A271" s="167"/>
      <c r="B271" s="172"/>
      <c r="C271" s="169"/>
    </row>
    <row r="272" spans="1:3" ht="18.75">
      <c r="A272" s="167"/>
      <c r="B272" s="172"/>
      <c r="C272" s="169"/>
    </row>
    <row r="273" spans="1:3" ht="18.75">
      <c r="A273" s="167"/>
      <c r="B273" s="172"/>
      <c r="C273" s="169"/>
    </row>
    <row r="274" spans="1:3" ht="18.75">
      <c r="A274" s="167"/>
      <c r="B274" s="172"/>
      <c r="C274" s="169"/>
    </row>
    <row r="275" spans="1:3" ht="18.75">
      <c r="A275" s="167"/>
      <c r="B275" s="172"/>
      <c r="C275" s="169"/>
    </row>
    <row r="276" spans="1:3" ht="18.75">
      <c r="A276" s="167"/>
      <c r="B276" s="172"/>
      <c r="C276" s="169"/>
    </row>
    <row r="277" spans="1:3" ht="18.75">
      <c r="A277" s="167"/>
      <c r="B277" s="172"/>
      <c r="C277" s="169"/>
    </row>
    <row r="278" spans="1:3" ht="18.75">
      <c r="A278" s="167"/>
      <c r="B278" s="172"/>
      <c r="C278" s="169"/>
    </row>
    <row r="279" spans="1:3" ht="18.75">
      <c r="A279" s="167"/>
      <c r="B279" s="172"/>
      <c r="C279" s="169"/>
    </row>
    <row r="280" spans="1:3" ht="18.75">
      <c r="A280" s="167"/>
      <c r="B280" s="172"/>
      <c r="C280" s="169"/>
    </row>
    <row r="281" spans="1:3" ht="18.75">
      <c r="A281" s="167"/>
      <c r="B281" s="172"/>
      <c r="C281" s="169"/>
    </row>
    <row r="282" spans="1:3" ht="18.75">
      <c r="A282" s="167"/>
      <c r="B282" s="172"/>
      <c r="C282" s="169"/>
    </row>
    <row r="283" spans="1:3" ht="18.75">
      <c r="A283" s="167"/>
      <c r="B283" s="172"/>
      <c r="C283" s="169"/>
    </row>
    <row r="284" spans="1:3" ht="18.75">
      <c r="A284" s="167"/>
      <c r="B284" s="172"/>
      <c r="C284" s="169"/>
    </row>
    <row r="285" spans="1:3" ht="18.75">
      <c r="A285" s="167"/>
      <c r="B285" s="172"/>
      <c r="C285" s="169"/>
    </row>
    <row r="286" spans="1:3" ht="18.75">
      <c r="A286" s="167"/>
      <c r="B286" s="172"/>
      <c r="C286" s="169"/>
    </row>
    <row r="287" spans="1:3" ht="18.75">
      <c r="A287" s="167"/>
      <c r="B287" s="172"/>
      <c r="C287" s="169"/>
    </row>
    <row r="288" spans="1:3" ht="18.75">
      <c r="A288" s="167"/>
      <c r="B288" s="172"/>
      <c r="C288" s="169"/>
    </row>
    <row r="289" spans="1:3" ht="18.75">
      <c r="A289" s="167"/>
      <c r="B289" s="172"/>
      <c r="C289" s="169"/>
    </row>
    <row r="290" spans="1:3" ht="18.75">
      <c r="A290" s="167"/>
      <c r="B290" s="172"/>
      <c r="C290" s="169"/>
    </row>
    <row r="291" spans="1:3" ht="18.75">
      <c r="A291" s="167"/>
      <c r="B291" s="172"/>
      <c r="C291" s="169"/>
    </row>
    <row r="292" spans="1:3" ht="18.75">
      <c r="A292" s="167"/>
      <c r="B292" s="172"/>
      <c r="C292" s="169"/>
    </row>
    <row r="293" spans="1:3" ht="18.75">
      <c r="A293" s="167"/>
      <c r="B293" s="172"/>
      <c r="C293" s="169"/>
    </row>
    <row r="294" spans="1:3" ht="18.75">
      <c r="A294" s="167"/>
      <c r="B294" s="172"/>
      <c r="C294" s="169"/>
    </row>
    <row r="295" spans="1:3" ht="18.75">
      <c r="A295" s="167"/>
      <c r="B295" s="172"/>
      <c r="C295" s="169"/>
    </row>
    <row r="296" spans="1:3" ht="18.75">
      <c r="A296" s="167"/>
      <c r="B296" s="172"/>
      <c r="C296" s="169"/>
    </row>
    <row r="297" spans="1:3" ht="18.75">
      <c r="A297" s="167"/>
      <c r="B297" s="172"/>
      <c r="C297" s="169"/>
    </row>
    <row r="298" spans="1:3" ht="18.75">
      <c r="A298" s="167"/>
      <c r="B298" s="172"/>
      <c r="C298" s="169"/>
    </row>
    <row r="299" spans="1:3" ht="18.75">
      <c r="A299" s="167"/>
      <c r="B299" s="172"/>
      <c r="C299" s="169"/>
    </row>
    <row r="300" spans="1:3" ht="18.75">
      <c r="A300" s="167"/>
      <c r="B300" s="172"/>
      <c r="C300" s="169"/>
    </row>
    <row r="301" spans="1:3" ht="18.75">
      <c r="A301" s="167"/>
      <c r="B301" s="172"/>
      <c r="C301" s="169"/>
    </row>
    <row r="302" spans="1:3" ht="18.75">
      <c r="A302" s="167"/>
      <c r="B302" s="172"/>
      <c r="C302" s="169"/>
    </row>
    <row r="303" spans="1:3" ht="18.75">
      <c r="A303" s="167"/>
      <c r="B303" s="172"/>
      <c r="C303" s="169"/>
    </row>
    <row r="304" spans="1:3" ht="18.75">
      <c r="A304" s="167"/>
      <c r="B304" s="172"/>
      <c r="C304" s="169"/>
    </row>
    <row r="305" spans="1:3" ht="18.75">
      <c r="A305" s="167"/>
      <c r="B305" s="172"/>
      <c r="C305" s="169"/>
    </row>
    <row r="306" spans="1:3" ht="18.75">
      <c r="A306" s="167"/>
      <c r="B306" s="172"/>
      <c r="C306" s="169"/>
    </row>
    <row r="307" spans="1:3" ht="18.75">
      <c r="A307" s="167"/>
      <c r="B307" s="172"/>
      <c r="C307" s="169"/>
    </row>
    <row r="308" spans="1:3" ht="18.75">
      <c r="A308" s="167"/>
      <c r="B308" s="172"/>
      <c r="C308" s="169"/>
    </row>
    <row r="309" spans="1:3" ht="18.75">
      <c r="A309" s="167"/>
      <c r="B309" s="172"/>
      <c r="C309" s="169"/>
    </row>
    <row r="310" spans="1:3" ht="18.75">
      <c r="A310" s="167"/>
      <c r="B310" s="172"/>
      <c r="C310" s="169"/>
    </row>
    <row r="311" spans="1:3" ht="18.75">
      <c r="A311" s="167"/>
      <c r="B311" s="172"/>
      <c r="C311" s="169"/>
    </row>
    <row r="312" spans="1:3" ht="18.75">
      <c r="A312" s="167"/>
      <c r="B312" s="172"/>
      <c r="C312" s="169"/>
    </row>
    <row r="313" spans="1:3" ht="18.75">
      <c r="A313" s="167"/>
      <c r="B313" s="172"/>
      <c r="C313" s="169"/>
    </row>
    <row r="314" spans="1:3" ht="18.75">
      <c r="A314" s="167"/>
      <c r="B314" s="172"/>
      <c r="C314" s="169"/>
    </row>
    <row r="315" spans="1:3" ht="18.75">
      <c r="A315" s="167"/>
      <c r="B315" s="172"/>
      <c r="C315" s="169"/>
    </row>
    <row r="316" spans="1:3" ht="18.75">
      <c r="A316" s="167"/>
      <c r="B316" s="172"/>
      <c r="C316" s="169"/>
    </row>
    <row r="317" spans="1:3" ht="18.75">
      <c r="A317" s="167"/>
      <c r="B317" s="172"/>
      <c r="C317" s="169"/>
    </row>
    <row r="318" spans="1:3" ht="18.75">
      <c r="A318" s="167"/>
      <c r="B318" s="172"/>
      <c r="C318" s="169"/>
    </row>
    <row r="319" spans="1:3" ht="18.75">
      <c r="A319" s="167"/>
      <c r="B319" s="172"/>
      <c r="C319" s="169"/>
    </row>
    <row r="320" spans="1:3" ht="18.75">
      <c r="A320" s="167"/>
      <c r="B320" s="172"/>
      <c r="C320" s="169"/>
    </row>
    <row r="321" spans="1:3" ht="18.75">
      <c r="A321" s="167"/>
      <c r="B321" s="172"/>
      <c r="C321" s="169"/>
    </row>
    <row r="322" spans="1:3" ht="18.75">
      <c r="A322" s="167"/>
      <c r="B322" s="172"/>
      <c r="C322" s="169"/>
    </row>
    <row r="323" spans="1:3" ht="18.75">
      <c r="A323" s="167"/>
      <c r="B323" s="172"/>
      <c r="C323" s="169"/>
    </row>
    <row r="324" spans="1:3" ht="18.75">
      <c r="A324" s="167"/>
      <c r="B324" s="172"/>
      <c r="C324" s="169"/>
    </row>
    <row r="325" spans="1:3" ht="18.75">
      <c r="A325" s="167"/>
      <c r="B325" s="172"/>
      <c r="C325" s="169"/>
    </row>
    <row r="326" spans="1:3" ht="18.75">
      <c r="A326" s="167"/>
      <c r="B326" s="172"/>
      <c r="C326" s="169"/>
    </row>
    <row r="327" spans="1:3" ht="18.75">
      <c r="A327" s="167"/>
      <c r="B327" s="172"/>
      <c r="C327" s="169"/>
    </row>
    <row r="328" spans="1:3" ht="18.75">
      <c r="A328" s="167"/>
      <c r="B328" s="172"/>
      <c r="C328" s="169"/>
    </row>
    <row r="329" spans="1:3" ht="18.75">
      <c r="A329" s="167"/>
      <c r="B329" s="172"/>
      <c r="C329" s="169"/>
    </row>
    <row r="330" spans="1:3" ht="18.75">
      <c r="A330" s="167"/>
      <c r="B330" s="172"/>
      <c r="C330" s="169"/>
    </row>
    <row r="331" spans="1:3" ht="18.75">
      <c r="A331" s="167"/>
      <c r="B331" s="172"/>
      <c r="C331" s="169"/>
    </row>
    <row r="332" spans="1:3" ht="18.75">
      <c r="A332" s="167"/>
      <c r="B332" s="172"/>
      <c r="C332" s="169"/>
    </row>
    <row r="333" spans="1:3" ht="18.75">
      <c r="A333" s="167"/>
      <c r="B333" s="172"/>
      <c r="C333" s="169"/>
    </row>
    <row r="334" spans="1:3" ht="18.75">
      <c r="A334" s="167"/>
      <c r="B334" s="172"/>
      <c r="C334" s="169"/>
    </row>
    <row r="335" spans="1:3" ht="18.75">
      <c r="A335" s="167"/>
      <c r="B335" s="172"/>
      <c r="C335" s="169"/>
    </row>
    <row r="336" spans="1:3" ht="18.75">
      <c r="A336" s="167"/>
      <c r="B336" s="172"/>
      <c r="C336" s="169"/>
    </row>
    <row r="337" spans="1:3" ht="18.75">
      <c r="A337" s="167"/>
      <c r="B337" s="172"/>
      <c r="C337" s="169"/>
    </row>
    <row r="338" spans="1:3" ht="18.75">
      <c r="A338" s="167"/>
      <c r="B338" s="172"/>
      <c r="C338" s="169"/>
    </row>
    <row r="339" spans="1:3" ht="18.75">
      <c r="A339" s="167"/>
      <c r="B339" s="172"/>
      <c r="C339" s="169"/>
    </row>
    <row r="340" spans="1:3" ht="18.75">
      <c r="A340" s="167"/>
      <c r="B340" s="172"/>
      <c r="C340" s="169"/>
    </row>
    <row r="341" spans="1:3" ht="18.75">
      <c r="A341" s="167"/>
      <c r="B341" s="172"/>
      <c r="C341" s="169"/>
    </row>
    <row r="342" spans="1:3" ht="18.75">
      <c r="A342" s="167"/>
      <c r="B342" s="172"/>
      <c r="C342" s="169"/>
    </row>
    <row r="343" spans="1:3" ht="18.75">
      <c r="A343" s="167"/>
      <c r="B343" s="172"/>
      <c r="C343" s="169"/>
    </row>
    <row r="344" spans="1:3" ht="18.75">
      <c r="A344" s="167"/>
      <c r="B344" s="172"/>
      <c r="C344" s="169"/>
    </row>
    <row r="345" spans="1:3" ht="18.75">
      <c r="A345" s="167"/>
      <c r="B345" s="172"/>
      <c r="C345" s="169"/>
    </row>
    <row r="346" spans="1:3" ht="18.75">
      <c r="A346" s="167"/>
      <c r="B346" s="172"/>
      <c r="C346" s="169"/>
    </row>
    <row r="347" spans="1:3" ht="18.75">
      <c r="A347" s="167"/>
      <c r="B347" s="172"/>
      <c r="C347" s="169"/>
    </row>
    <row r="348" spans="1:3" ht="18.75">
      <c r="A348" s="167"/>
      <c r="B348" s="172"/>
      <c r="C348" s="169"/>
    </row>
    <row r="349" spans="1:3" ht="18.75">
      <c r="A349" s="167"/>
      <c r="B349" s="172"/>
      <c r="C349" s="169"/>
    </row>
    <row r="350" spans="1:3" ht="18.75">
      <c r="A350" s="167"/>
      <c r="B350" s="172"/>
      <c r="C350" s="169"/>
    </row>
    <row r="351" spans="1:3" ht="18.75">
      <c r="A351" s="167"/>
      <c r="B351" s="172"/>
      <c r="C351" s="169"/>
    </row>
    <row r="352" spans="1:3" ht="18.75">
      <c r="A352" s="167"/>
      <c r="B352" s="172"/>
      <c r="C352" s="169"/>
    </row>
    <row r="353" spans="1:3" ht="18.75">
      <c r="A353" s="167"/>
      <c r="B353" s="172"/>
      <c r="C353" s="169"/>
    </row>
    <row r="354" spans="1:3" ht="18.75">
      <c r="A354" s="167"/>
      <c r="B354" s="172"/>
      <c r="C354" s="169"/>
    </row>
    <row r="355" spans="1:3" ht="18.75">
      <c r="A355" s="167"/>
      <c r="B355" s="172"/>
      <c r="C355" s="169"/>
    </row>
    <row r="356" spans="1:3" ht="18.75">
      <c r="A356" s="167"/>
      <c r="B356" s="172"/>
      <c r="C356" s="169"/>
    </row>
    <row r="357" spans="1:3" ht="18.75">
      <c r="A357" s="167"/>
      <c r="B357" s="172"/>
      <c r="C357" s="169"/>
    </row>
    <row r="358" spans="1:3" ht="18.75">
      <c r="A358" s="167"/>
      <c r="B358" s="172"/>
      <c r="C358" s="169"/>
    </row>
    <row r="359" spans="1:3" ht="18.75">
      <c r="A359" s="167"/>
      <c r="B359" s="172"/>
      <c r="C359" s="169"/>
    </row>
    <row r="360" spans="1:3" ht="18.75">
      <c r="A360" s="167"/>
      <c r="B360" s="172"/>
      <c r="C360" s="169"/>
    </row>
    <row r="361" spans="1:3" ht="18.75">
      <c r="A361" s="167"/>
      <c r="B361" s="172"/>
      <c r="C361" s="169"/>
    </row>
    <row r="362" spans="1:3" ht="18.75">
      <c r="A362" s="167"/>
      <c r="B362" s="172"/>
      <c r="C362" s="169"/>
    </row>
    <row r="363" spans="1:3" ht="18.75">
      <c r="A363" s="167"/>
      <c r="B363" s="172"/>
      <c r="C363" s="169"/>
    </row>
    <row r="364" spans="1:3" ht="18.75">
      <c r="A364" s="167"/>
      <c r="B364" s="172"/>
      <c r="C364" s="169"/>
    </row>
    <row r="365" spans="1:3" ht="18.75">
      <c r="A365" s="167"/>
      <c r="B365" s="172"/>
      <c r="C365" s="169"/>
    </row>
    <row r="366" spans="1:3" ht="18.75">
      <c r="A366" s="167"/>
      <c r="B366" s="172"/>
      <c r="C366" s="169"/>
    </row>
    <row r="367" spans="1:3" ht="18.75">
      <c r="A367" s="167"/>
      <c r="B367" s="172"/>
      <c r="C367" s="169"/>
    </row>
    <row r="368" spans="1:3" ht="18.75">
      <c r="A368" s="167"/>
      <c r="B368" s="172"/>
      <c r="C368" s="169"/>
    </row>
    <row r="369" spans="1:3" ht="18.75">
      <c r="A369" s="167"/>
      <c r="B369" s="172"/>
      <c r="C369" s="169"/>
    </row>
    <row r="370" spans="1:3" ht="18.75">
      <c r="A370" s="167"/>
      <c r="B370" s="172"/>
      <c r="C370" s="169"/>
    </row>
    <row r="371" spans="1:3" ht="18.75">
      <c r="A371" s="167"/>
      <c r="B371" s="172"/>
      <c r="C371" s="169"/>
    </row>
    <row r="372" spans="1:3" ht="18.75">
      <c r="A372" s="167"/>
      <c r="B372" s="172"/>
      <c r="C372" s="169"/>
    </row>
    <row r="373" spans="1:3" ht="18.75">
      <c r="A373" s="167"/>
      <c r="B373" s="172"/>
      <c r="C373" s="169"/>
    </row>
    <row r="374" spans="1:3" ht="18.75">
      <c r="A374" s="167"/>
      <c r="B374" s="172"/>
      <c r="C374" s="169"/>
    </row>
    <row r="375" spans="1:3" ht="18.75">
      <c r="A375" s="167"/>
      <c r="B375" s="172"/>
      <c r="C375" s="169"/>
    </row>
    <row r="376" spans="1:3" ht="18.75">
      <c r="A376" s="167"/>
      <c r="B376" s="172"/>
      <c r="C376" s="169"/>
    </row>
    <row r="377" spans="1:3" ht="18.75">
      <c r="A377" s="167"/>
      <c r="B377" s="172"/>
      <c r="C377" s="169"/>
    </row>
    <row r="378" spans="1:3" ht="18.75">
      <c r="A378" s="167"/>
      <c r="B378" s="172"/>
      <c r="C378" s="169"/>
    </row>
    <row r="379" spans="1:3" ht="18.75">
      <c r="A379" s="167"/>
      <c r="B379" s="172"/>
      <c r="C379" s="169"/>
    </row>
    <row r="380" spans="1:3" ht="18.75">
      <c r="A380" s="167"/>
      <c r="B380" s="172"/>
      <c r="C380" s="169"/>
    </row>
    <row r="381" spans="1:3" ht="18.75">
      <c r="A381" s="167"/>
      <c r="B381" s="172"/>
      <c r="C381" s="169"/>
    </row>
    <row r="382" spans="1:3" ht="18.75">
      <c r="A382" s="167"/>
      <c r="B382" s="172"/>
      <c r="C382" s="169"/>
    </row>
    <row r="383" spans="1:3" ht="18.75">
      <c r="A383" s="167"/>
      <c r="B383" s="172"/>
      <c r="C383" s="169"/>
    </row>
    <row r="384" spans="1:3" ht="18.75">
      <c r="A384" s="167"/>
      <c r="B384" s="172"/>
      <c r="C384" s="169"/>
    </row>
    <row r="385" spans="1:3" ht="18.75">
      <c r="A385" s="167"/>
      <c r="B385" s="172"/>
      <c r="C385" s="169"/>
    </row>
    <row r="386" spans="1:3" ht="18.75">
      <c r="A386" s="167"/>
      <c r="B386" s="172"/>
      <c r="C386" s="169"/>
    </row>
    <row r="387" spans="1:3" ht="18.75">
      <c r="A387" s="167"/>
      <c r="B387" s="172"/>
      <c r="C387" s="169"/>
    </row>
    <row r="388" spans="1:3" ht="18.75">
      <c r="A388" s="167"/>
      <c r="B388" s="172"/>
      <c r="C388" s="169"/>
    </row>
    <row r="389" spans="1:3" ht="18.75">
      <c r="A389" s="167"/>
      <c r="B389" s="172"/>
      <c r="C389" s="169"/>
    </row>
    <row r="390" spans="1:3" ht="18.75">
      <c r="A390" s="167"/>
      <c r="B390" s="172"/>
      <c r="C390" s="169"/>
    </row>
    <row r="391" spans="1:3" ht="18.75">
      <c r="A391" s="167"/>
      <c r="B391" s="172"/>
      <c r="C391" s="169"/>
    </row>
    <row r="392" spans="1:3" ht="18.75">
      <c r="A392" s="167"/>
      <c r="B392" s="172"/>
      <c r="C392" s="169"/>
    </row>
    <row r="393" spans="1:3" ht="18.75">
      <c r="A393" s="167"/>
      <c r="B393" s="172"/>
      <c r="C393" s="169"/>
    </row>
    <row r="394" spans="1:3" ht="18.75">
      <c r="A394" s="167"/>
      <c r="B394" s="172"/>
      <c r="C394" s="169"/>
    </row>
    <row r="395" spans="1:3" ht="18.75">
      <c r="A395" s="167"/>
      <c r="B395" s="172"/>
      <c r="C395" s="169"/>
    </row>
    <row r="396" spans="1:3" ht="18.75">
      <c r="A396" s="167"/>
      <c r="B396" s="172"/>
      <c r="C396" s="169"/>
    </row>
    <row r="397" spans="1:3" ht="18.75">
      <c r="A397" s="167"/>
      <c r="B397" s="172"/>
      <c r="C397" s="169"/>
    </row>
    <row r="398" spans="1:3" ht="18.75">
      <c r="A398" s="167"/>
      <c r="B398" s="172"/>
      <c r="C398" s="169"/>
    </row>
    <row r="399" spans="1:3" ht="18.75">
      <c r="A399" s="167"/>
      <c r="B399" s="172"/>
      <c r="C399" s="169"/>
    </row>
    <row r="400" spans="1:3" ht="18.75">
      <c r="A400" s="167"/>
      <c r="B400" s="172"/>
      <c r="C400" s="169"/>
    </row>
    <row r="401" spans="1:3" ht="18.75">
      <c r="A401" s="167"/>
      <c r="B401" s="172"/>
      <c r="C401" s="169"/>
    </row>
    <row r="402" spans="1:3" ht="18.75">
      <c r="A402" s="167"/>
      <c r="B402" s="172"/>
      <c r="C402" s="169"/>
    </row>
    <row r="403" spans="1:3" ht="18.75">
      <c r="A403" s="167"/>
      <c r="B403" s="172"/>
      <c r="C403" s="169"/>
    </row>
    <row r="404" spans="1:3" ht="18.75">
      <c r="A404" s="167"/>
      <c r="B404" s="172"/>
      <c r="C404" s="169"/>
    </row>
    <row r="405" spans="1:3" ht="18.75">
      <c r="A405" s="167"/>
      <c r="B405" s="172"/>
      <c r="C405" s="169"/>
    </row>
    <row r="406" spans="1:3" ht="18.75">
      <c r="A406" s="167"/>
      <c r="B406" s="172"/>
      <c r="C406" s="169"/>
    </row>
    <row r="407" spans="1:3" ht="18.75">
      <c r="A407" s="167"/>
      <c r="B407" s="172"/>
      <c r="C407" s="169"/>
    </row>
    <row r="408" spans="1:3" ht="18.75">
      <c r="A408" s="167"/>
      <c r="B408" s="172"/>
      <c r="C408" s="169"/>
    </row>
    <row r="409" spans="1:3" ht="18.75">
      <c r="A409" s="167"/>
      <c r="B409" s="172"/>
      <c r="C409" s="169"/>
    </row>
    <row r="410" spans="1:3" ht="18.75">
      <c r="A410" s="167"/>
      <c r="B410" s="172"/>
      <c r="C410" s="169"/>
    </row>
    <row r="411" spans="1:3" ht="18.75">
      <c r="A411" s="167"/>
      <c r="B411" s="172"/>
      <c r="C411" s="169"/>
    </row>
    <row r="412" spans="1:3" ht="18.75">
      <c r="A412" s="167"/>
      <c r="B412" s="172"/>
      <c r="C412" s="169"/>
    </row>
    <row r="413" spans="1:3" ht="18.75">
      <c r="A413" s="167"/>
      <c r="B413" s="172"/>
      <c r="C413" s="169"/>
    </row>
    <row r="414" spans="1:3" ht="18.75">
      <c r="A414" s="167"/>
      <c r="B414" s="172"/>
      <c r="C414" s="169"/>
    </row>
    <row r="415" spans="1:3" ht="18.75">
      <c r="A415" s="167"/>
      <c r="B415" s="172"/>
      <c r="C415" s="169"/>
    </row>
    <row r="416" spans="1:3" ht="18.75">
      <c r="A416" s="167"/>
      <c r="B416" s="172"/>
      <c r="C416" s="169"/>
    </row>
    <row r="417" spans="1:3" ht="18.75">
      <c r="A417" s="167"/>
      <c r="B417" s="172"/>
      <c r="C417" s="169"/>
    </row>
    <row r="418" spans="1:3" ht="18.75">
      <c r="A418" s="167"/>
      <c r="B418" s="172"/>
      <c r="C418" s="169"/>
    </row>
    <row r="419" spans="1:3" ht="18.75">
      <c r="A419" s="167"/>
      <c r="B419" s="172"/>
      <c r="C419" s="169"/>
    </row>
    <row r="420" spans="1:3" ht="18.75">
      <c r="A420" s="167"/>
      <c r="B420" s="172"/>
      <c r="C420" s="169"/>
    </row>
    <row r="421" spans="1:3" ht="18.75">
      <c r="A421" s="167"/>
      <c r="B421" s="172"/>
      <c r="C421" s="169"/>
    </row>
    <row r="422" spans="1:3" ht="18.75">
      <c r="A422" s="167"/>
      <c r="B422" s="172"/>
      <c r="C422" s="169"/>
    </row>
    <row r="423" spans="1:3" ht="18.75">
      <c r="A423" s="167"/>
      <c r="B423" s="172"/>
      <c r="C423" s="169"/>
    </row>
    <row r="424" spans="1:3" ht="18.75">
      <c r="A424" s="167"/>
      <c r="B424" s="172"/>
      <c r="C424" s="169"/>
    </row>
    <row r="425" spans="1:3" ht="18.75">
      <c r="A425" s="167"/>
      <c r="B425" s="172"/>
      <c r="C425" s="169"/>
    </row>
    <row r="426" spans="1:3" ht="18.75">
      <c r="A426" s="167"/>
      <c r="B426" s="172"/>
      <c r="C426" s="169"/>
    </row>
    <row r="427" spans="1:3" ht="18.75">
      <c r="A427" s="167"/>
      <c r="B427" s="172"/>
      <c r="C427" s="169"/>
    </row>
    <row r="428" spans="1:3" ht="18.75">
      <c r="A428" s="167"/>
      <c r="B428" s="172"/>
      <c r="C428" s="169"/>
    </row>
    <row r="429" spans="1:3" ht="18.75">
      <c r="A429" s="167"/>
      <c r="B429" s="172"/>
      <c r="C429" s="169"/>
    </row>
    <row r="430" spans="1:3" ht="18.75">
      <c r="A430" s="167"/>
      <c r="B430" s="172"/>
      <c r="C430" s="169"/>
    </row>
    <row r="431" spans="1:3" ht="18.75">
      <c r="A431" s="167"/>
      <c r="B431" s="172"/>
      <c r="C431" s="169"/>
    </row>
    <row r="432" spans="1:3" ht="18.75">
      <c r="A432" s="167"/>
      <c r="B432" s="172"/>
      <c r="C432" s="169"/>
    </row>
    <row r="433" spans="1:3" ht="18.75">
      <c r="A433" s="167"/>
      <c r="B433" s="172"/>
      <c r="C433" s="169"/>
    </row>
    <row r="434" spans="1:3" ht="18.75">
      <c r="A434" s="167"/>
      <c r="B434" s="172"/>
      <c r="C434" s="169"/>
    </row>
    <row r="435" spans="1:3" ht="18.75">
      <c r="A435" s="167"/>
      <c r="B435" s="172"/>
      <c r="C435" s="169"/>
    </row>
    <row r="436" spans="1:3" ht="18.75">
      <c r="A436" s="167"/>
      <c r="B436" s="172"/>
      <c r="C436" s="169"/>
    </row>
    <row r="437" spans="1:3" ht="18.75">
      <c r="A437" s="167"/>
      <c r="B437" s="172"/>
      <c r="C437" s="169"/>
    </row>
    <row r="438" spans="1:3" ht="18.75">
      <c r="A438" s="167"/>
      <c r="B438" s="172"/>
      <c r="C438" s="169"/>
    </row>
    <row r="439" spans="1:3" ht="18.75">
      <c r="A439" s="167"/>
      <c r="B439" s="172"/>
      <c r="C439" s="169"/>
    </row>
    <row r="440" spans="1:3" ht="18.75">
      <c r="A440" s="167"/>
      <c r="B440" s="172"/>
      <c r="C440" s="169"/>
    </row>
    <row r="441" spans="1:3" ht="18.75">
      <c r="A441" s="167"/>
      <c r="B441" s="172"/>
      <c r="C441" s="169"/>
    </row>
    <row r="442" spans="1:3" ht="18.75">
      <c r="A442" s="167"/>
      <c r="B442" s="172"/>
      <c r="C442" s="169"/>
    </row>
    <row r="443" spans="1:3" ht="18.75">
      <c r="A443" s="167"/>
      <c r="B443" s="172"/>
      <c r="C443" s="169"/>
    </row>
    <row r="444" spans="1:3" ht="18.75">
      <c r="A444" s="167"/>
      <c r="B444" s="172"/>
      <c r="C444" s="169"/>
    </row>
    <row r="445" spans="1:3" ht="18.75">
      <c r="A445" s="167"/>
      <c r="B445" s="172"/>
      <c r="C445" s="169"/>
    </row>
    <row r="446" spans="1:3" ht="18.75">
      <c r="A446" s="167"/>
      <c r="B446" s="172"/>
      <c r="C446" s="169"/>
    </row>
    <row r="447" spans="1:3" ht="18.75">
      <c r="A447" s="167"/>
      <c r="B447" s="172"/>
      <c r="C447" s="169"/>
    </row>
    <row r="448" spans="1:3" ht="18.75">
      <c r="A448" s="167"/>
      <c r="B448" s="172"/>
      <c r="C448" s="169"/>
    </row>
    <row r="449" spans="1:3" ht="18.75">
      <c r="A449" s="167"/>
      <c r="B449" s="172"/>
      <c r="C449" s="169"/>
    </row>
    <row r="450" spans="1:3" ht="18.75">
      <c r="A450" s="167"/>
      <c r="B450" s="172"/>
      <c r="C450" s="169"/>
    </row>
    <row r="451" spans="1:3" ht="18.75">
      <c r="A451" s="167"/>
      <c r="B451" s="172"/>
      <c r="C451" s="169"/>
    </row>
    <row r="452" spans="1:3" ht="18.75">
      <c r="A452" s="167"/>
      <c r="B452" s="172"/>
      <c r="C452" s="169"/>
    </row>
    <row r="453" spans="1:3" ht="18.75">
      <c r="A453" s="167"/>
      <c r="B453" s="172"/>
      <c r="C453" s="169"/>
    </row>
    <row r="454" spans="1:3" ht="18.75">
      <c r="A454" s="167"/>
      <c r="B454" s="172"/>
      <c r="C454" s="169"/>
    </row>
    <row r="455" spans="1:3" ht="18.75">
      <c r="A455" s="167"/>
      <c r="B455" s="172"/>
      <c r="C455" s="169"/>
    </row>
    <row r="456" spans="1:3" ht="18.75">
      <c r="A456" s="167"/>
      <c r="B456" s="172"/>
      <c r="C456" s="169"/>
    </row>
    <row r="457" spans="1:3" ht="18.75">
      <c r="A457" s="167"/>
      <c r="B457" s="172"/>
      <c r="C457" s="169"/>
    </row>
    <row r="458" spans="1:3" ht="18.75">
      <c r="A458" s="167"/>
      <c r="B458" s="172"/>
      <c r="C458" s="169"/>
    </row>
    <row r="459" spans="1:3" ht="18.75">
      <c r="A459" s="167"/>
      <c r="B459" s="172"/>
      <c r="C459" s="169"/>
    </row>
    <row r="460" spans="1:3" ht="18.75">
      <c r="A460" s="167"/>
      <c r="B460" s="172"/>
      <c r="C460" s="169"/>
    </row>
    <row r="461" spans="1:3" ht="18.75">
      <c r="A461" s="167"/>
      <c r="B461" s="172"/>
      <c r="C461" s="169"/>
    </row>
    <row r="462" spans="1:3" ht="18.75">
      <c r="A462" s="167"/>
      <c r="B462" s="172"/>
      <c r="C462" s="169"/>
    </row>
    <row r="463" spans="1:3" ht="18.75">
      <c r="A463" s="167"/>
      <c r="B463" s="172"/>
      <c r="C463" s="169"/>
    </row>
    <row r="464" spans="1:3" ht="18.75">
      <c r="A464" s="167"/>
      <c r="B464" s="172"/>
      <c r="C464" s="169"/>
    </row>
    <row r="465" spans="1:3" ht="18.75">
      <c r="A465" s="167"/>
      <c r="B465" s="172"/>
      <c r="C465" s="169"/>
    </row>
    <row r="466" spans="1:3" ht="18.75">
      <c r="A466" s="167"/>
      <c r="B466" s="172"/>
      <c r="C466" s="169"/>
    </row>
    <row r="467" spans="1:3" ht="18.75">
      <c r="A467" s="167"/>
      <c r="B467" s="172"/>
      <c r="C467" s="169"/>
    </row>
    <row r="468" spans="1:3" ht="18.75">
      <c r="A468" s="167"/>
      <c r="B468" s="172"/>
      <c r="C468" s="169"/>
    </row>
    <row r="469" spans="1:3" ht="18.75">
      <c r="A469" s="167"/>
      <c r="B469" s="172"/>
      <c r="C469" s="169"/>
    </row>
    <row r="470" spans="1:3" ht="18.75">
      <c r="A470" s="167"/>
      <c r="B470" s="172"/>
      <c r="C470" s="169"/>
    </row>
    <row r="471" spans="1:3" ht="18.75">
      <c r="A471" s="167"/>
      <c r="B471" s="172"/>
      <c r="C471" s="169"/>
    </row>
    <row r="472" spans="1:3" ht="18.75">
      <c r="A472" s="167"/>
      <c r="B472" s="172"/>
      <c r="C472" s="169"/>
    </row>
    <row r="473" spans="1:3" ht="18.75">
      <c r="A473" s="167"/>
      <c r="B473" s="172"/>
      <c r="C473" s="169"/>
    </row>
    <row r="474" spans="1:3" ht="18.75">
      <c r="A474" s="167"/>
      <c r="B474" s="172"/>
      <c r="C474" s="169"/>
    </row>
    <row r="475" spans="1:3" ht="18.75">
      <c r="A475" s="167"/>
      <c r="B475" s="172"/>
      <c r="C475" s="169"/>
    </row>
    <row r="476" spans="1:3" ht="18.75">
      <c r="A476" s="167"/>
      <c r="B476" s="172"/>
      <c r="C476" s="169"/>
    </row>
    <row r="477" spans="1:3" ht="18.75">
      <c r="A477" s="167"/>
      <c r="B477" s="172"/>
      <c r="C477" s="169"/>
    </row>
    <row r="478" spans="1:3" ht="18.75">
      <c r="A478" s="167"/>
      <c r="B478" s="172"/>
      <c r="C478" s="169"/>
    </row>
    <row r="479" spans="1:3" ht="18.75">
      <c r="A479" s="167"/>
      <c r="B479" s="172"/>
      <c r="C479" s="169"/>
    </row>
    <row r="480" spans="1:3" ht="18.75">
      <c r="A480" s="167"/>
      <c r="B480" s="172"/>
      <c r="C480" s="169"/>
    </row>
    <row r="481" spans="1:3" ht="18.75">
      <c r="A481" s="167"/>
      <c r="B481" s="172"/>
      <c r="C481" s="169"/>
    </row>
    <row r="482" spans="1:3" ht="18.75">
      <c r="A482" s="167"/>
      <c r="B482" s="172"/>
      <c r="C482" s="169"/>
    </row>
    <row r="483" spans="1:3" ht="18.75">
      <c r="A483" s="167"/>
      <c r="B483" s="172"/>
      <c r="C483" s="169"/>
    </row>
    <row r="484" spans="1:3" ht="18.75">
      <c r="A484" s="167"/>
      <c r="B484" s="172"/>
      <c r="C484" s="169"/>
    </row>
    <row r="485" spans="1:3" ht="18.75">
      <c r="A485" s="167"/>
      <c r="B485" s="172"/>
      <c r="C485" s="169"/>
    </row>
    <row r="486" spans="1:3" ht="18.75">
      <c r="A486" s="167"/>
      <c r="B486" s="172"/>
      <c r="C486" s="169"/>
    </row>
    <row r="487" spans="1:3" ht="18.75">
      <c r="A487" s="167"/>
      <c r="B487" s="172"/>
      <c r="C487" s="169"/>
    </row>
    <row r="488" spans="1:3" ht="18.75">
      <c r="A488" s="167"/>
      <c r="B488" s="172"/>
      <c r="C488" s="169"/>
    </row>
    <row r="489" spans="1:3" ht="18.75">
      <c r="A489" s="167"/>
      <c r="B489" s="172"/>
      <c r="C489" s="169"/>
    </row>
    <row r="490" spans="1:3" ht="18.75">
      <c r="A490" s="167"/>
      <c r="B490" s="172"/>
      <c r="C490" s="169"/>
    </row>
    <row r="491" spans="1:3" ht="18.75">
      <c r="A491" s="167"/>
      <c r="B491" s="172"/>
      <c r="C491" s="169"/>
    </row>
    <row r="492" spans="1:3" ht="18.75">
      <c r="A492" s="167"/>
      <c r="B492" s="172"/>
      <c r="C492" s="169"/>
    </row>
    <row r="493" spans="1:3" ht="18.75">
      <c r="A493" s="167"/>
      <c r="B493" s="172"/>
      <c r="C493" s="169"/>
    </row>
    <row r="494" spans="1:3" ht="18.75">
      <c r="A494" s="167"/>
      <c r="B494" s="172"/>
      <c r="C494" s="169"/>
    </row>
    <row r="495" spans="1:3" ht="18.75">
      <c r="A495" s="167"/>
      <c r="B495" s="172"/>
      <c r="C495" s="169"/>
    </row>
    <row r="496" spans="1:3" ht="18.75">
      <c r="A496" s="167"/>
      <c r="B496" s="172"/>
      <c r="C496" s="169"/>
    </row>
    <row r="497" spans="1:3" ht="18.75">
      <c r="A497" s="167"/>
      <c r="B497" s="172"/>
      <c r="C497" s="169"/>
    </row>
    <row r="498" spans="1:3" ht="18.75">
      <c r="A498" s="167"/>
      <c r="B498" s="172"/>
      <c r="C498" s="169"/>
    </row>
    <row r="499" spans="1:3" ht="18.75">
      <c r="A499" s="167"/>
      <c r="B499" s="172"/>
      <c r="C499" s="169"/>
    </row>
    <row r="500" spans="1:3" ht="18.75">
      <c r="A500" s="167"/>
      <c r="B500" s="172"/>
      <c r="C500" s="169"/>
    </row>
    <row r="501" spans="1:3" ht="18.75">
      <c r="A501" s="167"/>
      <c r="B501" s="172"/>
      <c r="C501" s="169"/>
    </row>
    <row r="502" spans="1:3" ht="18.75">
      <c r="A502" s="167"/>
      <c r="B502" s="172"/>
      <c r="C502" s="169"/>
    </row>
    <row r="503" spans="1:3" ht="18.75">
      <c r="A503" s="167"/>
      <c r="B503" s="172"/>
      <c r="C503" s="169"/>
    </row>
    <row r="504" spans="1:3" ht="18.75">
      <c r="A504" s="167"/>
      <c r="B504" s="172"/>
      <c r="C504" s="169"/>
    </row>
    <row r="505" spans="1:3" ht="18.75">
      <c r="A505" s="167"/>
      <c r="B505" s="172"/>
      <c r="C505" s="169"/>
    </row>
    <row r="506" spans="1:3" ht="18.75">
      <c r="A506" s="167"/>
      <c r="B506" s="172"/>
      <c r="C506" s="169"/>
    </row>
    <row r="507" spans="1:3" ht="18.75">
      <c r="A507" s="167"/>
      <c r="B507" s="172"/>
      <c r="C507" s="169"/>
    </row>
    <row r="508" spans="1:3" ht="18.75">
      <c r="A508" s="167"/>
      <c r="B508" s="172"/>
      <c r="C508" s="169"/>
    </row>
    <row r="509" spans="1:3" ht="18.75">
      <c r="A509" s="167"/>
      <c r="B509" s="172"/>
      <c r="C509" s="169"/>
    </row>
    <row r="510" spans="1:3" ht="18.75">
      <c r="A510" s="167"/>
      <c r="B510" s="172"/>
      <c r="C510" s="169"/>
    </row>
    <row r="511" spans="1:3" ht="18.75">
      <c r="A511" s="167"/>
      <c r="B511" s="172"/>
      <c r="C511" s="169"/>
    </row>
    <row r="512" spans="1:3" ht="18.75">
      <c r="A512" s="167"/>
      <c r="B512" s="172"/>
      <c r="C512" s="169"/>
    </row>
    <row r="513" spans="1:3" ht="18.75">
      <c r="A513" s="167"/>
      <c r="B513" s="172"/>
      <c r="C513" s="169"/>
    </row>
    <row r="514" spans="1:3" ht="18.75">
      <c r="A514" s="167"/>
      <c r="B514" s="172"/>
      <c r="C514" s="169"/>
    </row>
    <row r="515" spans="1:3" ht="18.75">
      <c r="A515" s="167"/>
      <c r="B515" s="172"/>
      <c r="C515" s="169"/>
    </row>
    <row r="516" spans="1:3" ht="18.75">
      <c r="A516" s="167"/>
      <c r="B516" s="172"/>
      <c r="C516" s="169"/>
    </row>
    <row r="517" spans="1:3" ht="18.75">
      <c r="A517" s="167"/>
      <c r="B517" s="172"/>
      <c r="C517" s="169"/>
    </row>
    <row r="518" spans="1:3" ht="18.75">
      <c r="A518" s="167"/>
      <c r="B518" s="172"/>
      <c r="C518" s="169"/>
    </row>
    <row r="519" spans="1:3" ht="18.75">
      <c r="A519" s="167"/>
      <c r="B519" s="172"/>
      <c r="C519" s="169"/>
    </row>
    <row r="520" spans="1:3" ht="18.75">
      <c r="A520" s="167"/>
      <c r="B520" s="172"/>
      <c r="C520" s="169"/>
    </row>
    <row r="521" spans="1:3" ht="18.75">
      <c r="A521" s="167"/>
      <c r="B521" s="172"/>
      <c r="C521" s="169"/>
    </row>
    <row r="522" spans="1:3" ht="18.75">
      <c r="A522" s="167"/>
      <c r="B522" s="172"/>
      <c r="C522" s="169"/>
    </row>
    <row r="523" spans="1:3" ht="18.75">
      <c r="A523" s="167"/>
      <c r="B523" s="172"/>
      <c r="C523" s="169"/>
    </row>
    <row r="524" spans="1:3" ht="18.75">
      <c r="A524" s="167"/>
      <c r="B524" s="172"/>
      <c r="C524" s="169"/>
    </row>
    <row r="525" spans="1:3" ht="18.75">
      <c r="A525" s="167"/>
      <c r="B525" s="172"/>
      <c r="C525" s="169"/>
    </row>
    <row r="526" spans="1:3" ht="18.75">
      <c r="A526" s="167"/>
      <c r="B526" s="172"/>
      <c r="C526" s="169"/>
    </row>
    <row r="527" spans="1:3" ht="18.75">
      <c r="A527" s="167"/>
      <c r="B527" s="172"/>
      <c r="C527" s="169"/>
    </row>
    <row r="528" spans="1:3" ht="18.75">
      <c r="A528" s="167"/>
      <c r="B528" s="172"/>
      <c r="C528" s="169"/>
    </row>
    <row r="529" spans="1:3" ht="18.75">
      <c r="A529" s="167"/>
      <c r="B529" s="172"/>
      <c r="C529" s="169"/>
    </row>
    <row r="530" spans="1:3" ht="18.75">
      <c r="A530" s="167"/>
      <c r="B530" s="172"/>
      <c r="C530" s="169"/>
    </row>
    <row r="531" spans="1:3" ht="18.75">
      <c r="A531" s="167"/>
      <c r="B531" s="172"/>
      <c r="C531" s="169"/>
    </row>
    <row r="532" spans="1:3" ht="18.75">
      <c r="A532" s="167"/>
      <c r="B532" s="172"/>
      <c r="C532" s="169"/>
    </row>
    <row r="533" spans="1:3" ht="18.75">
      <c r="A533" s="167"/>
      <c r="B533" s="172"/>
      <c r="C533" s="169"/>
    </row>
    <row r="534" spans="1:3" ht="18.75">
      <c r="A534" s="167"/>
      <c r="B534" s="172"/>
      <c r="C534" s="169"/>
    </row>
    <row r="535" spans="1:3" ht="18.75">
      <c r="A535" s="167"/>
      <c r="B535" s="172"/>
      <c r="C535" s="169"/>
    </row>
    <row r="536" spans="1:3" ht="18.75">
      <c r="A536" s="167"/>
      <c r="B536" s="172"/>
      <c r="C536" s="169"/>
    </row>
    <row r="537" spans="1:3" ht="18.75">
      <c r="A537" s="167"/>
      <c r="B537" s="172"/>
      <c r="C537" s="169"/>
    </row>
    <row r="538" spans="1:3" ht="18.75">
      <c r="A538" s="167"/>
      <c r="B538" s="172"/>
      <c r="C538" s="169"/>
    </row>
    <row r="539" spans="1:3" ht="18.75">
      <c r="A539" s="167"/>
      <c r="B539" s="172"/>
      <c r="C539" s="169"/>
    </row>
    <row r="540" spans="1:3" ht="18.75">
      <c r="A540" s="167"/>
      <c r="B540" s="172"/>
      <c r="C540" s="169"/>
    </row>
    <row r="541" spans="1:3" ht="18.75">
      <c r="A541" s="167"/>
      <c r="B541" s="172"/>
      <c r="C541" s="169"/>
    </row>
    <row r="542" spans="1:3" ht="18.75">
      <c r="A542" s="167"/>
      <c r="B542" s="172"/>
      <c r="C542" s="169"/>
    </row>
    <row r="543" spans="1:3" ht="18.75">
      <c r="A543" s="167"/>
      <c r="B543" s="172"/>
      <c r="C543" s="169"/>
    </row>
    <row r="544" spans="1:3" ht="18.75">
      <c r="A544" s="167"/>
      <c r="B544" s="172"/>
      <c r="C544" s="169"/>
    </row>
    <row r="545" spans="1:3" ht="18.75">
      <c r="A545" s="167"/>
      <c r="B545" s="172"/>
      <c r="C545" s="169"/>
    </row>
    <row r="546" spans="1:3" ht="18.75">
      <c r="A546" s="167"/>
      <c r="B546" s="172"/>
      <c r="C546" s="169"/>
    </row>
    <row r="547" spans="1:3" ht="18.75">
      <c r="A547" s="167"/>
      <c r="B547" s="172"/>
      <c r="C547" s="169"/>
    </row>
    <row r="548" spans="1:3" ht="18.75">
      <c r="A548" s="167"/>
      <c r="B548" s="172"/>
      <c r="C548" s="169"/>
    </row>
    <row r="549" spans="1:3" ht="18.75">
      <c r="A549" s="167"/>
      <c r="B549" s="172"/>
      <c r="C549" s="169"/>
    </row>
    <row r="550" spans="1:3" ht="18.75">
      <c r="A550" s="167"/>
      <c r="B550" s="172"/>
      <c r="C550" s="169"/>
    </row>
    <row r="551" spans="1:3" ht="18.75">
      <c r="A551" s="167"/>
      <c r="B551" s="172"/>
      <c r="C551" s="169"/>
    </row>
    <row r="552" spans="1:3" ht="18.75">
      <c r="A552" s="167"/>
      <c r="B552" s="172"/>
      <c r="C552" s="169"/>
    </row>
    <row r="553" spans="1:3" ht="18.75">
      <c r="A553" s="167"/>
      <c r="B553" s="172"/>
      <c r="C553" s="169"/>
    </row>
    <row r="554" spans="1:3" ht="18.75">
      <c r="A554" s="167"/>
      <c r="B554" s="172"/>
      <c r="C554" s="169"/>
    </row>
    <row r="555" spans="1:3" ht="18.75">
      <c r="A555" s="167"/>
      <c r="B555" s="172"/>
      <c r="C555" s="169"/>
    </row>
    <row r="556" spans="1:3" ht="18.75">
      <c r="A556" s="167"/>
      <c r="B556" s="172"/>
      <c r="C556" s="169"/>
    </row>
    <row r="557" spans="1:3" ht="18.75">
      <c r="A557" s="167"/>
      <c r="B557" s="172"/>
      <c r="C557" s="169"/>
    </row>
    <row r="558" spans="1:3" ht="18.75">
      <c r="A558" s="167"/>
      <c r="B558" s="172"/>
      <c r="C558" s="169"/>
    </row>
    <row r="559" spans="1:3" ht="18.75">
      <c r="A559" s="167"/>
      <c r="B559" s="172"/>
      <c r="C559" s="169"/>
    </row>
    <row r="560" spans="1:3" ht="18.75">
      <c r="A560" s="167"/>
      <c r="B560" s="172"/>
      <c r="C560" s="169"/>
    </row>
    <row r="561" spans="1:3" ht="18.75">
      <c r="A561" s="167"/>
      <c r="B561" s="172"/>
      <c r="C561" s="169"/>
    </row>
    <row r="562" spans="1:3" ht="18.75">
      <c r="A562" s="167"/>
      <c r="B562" s="172"/>
      <c r="C562" s="169"/>
    </row>
    <row r="563" spans="1:3" ht="18.75">
      <c r="A563" s="167"/>
      <c r="B563" s="172"/>
      <c r="C563" s="169"/>
    </row>
    <row r="564" spans="1:3" ht="18.75">
      <c r="A564" s="167"/>
      <c r="B564" s="172"/>
      <c r="C564" s="169"/>
    </row>
    <row r="565" spans="1:3" ht="18.75">
      <c r="A565" s="167"/>
      <c r="B565" s="172"/>
      <c r="C565" s="169"/>
    </row>
    <row r="566" spans="1:3" ht="18.75">
      <c r="A566" s="167"/>
      <c r="B566" s="172"/>
      <c r="C566" s="169"/>
    </row>
    <row r="567" spans="1:3" ht="18.75">
      <c r="A567" s="167"/>
      <c r="B567" s="172"/>
      <c r="C567" s="169"/>
    </row>
    <row r="568" spans="1:3" ht="18.75">
      <c r="A568" s="167"/>
      <c r="B568" s="172"/>
      <c r="C568" s="169"/>
    </row>
    <row r="569" spans="1:3" ht="18.75">
      <c r="A569" s="167"/>
      <c r="B569" s="172"/>
      <c r="C569" s="169"/>
    </row>
    <row r="570" spans="1:3" ht="18.75">
      <c r="A570" s="167"/>
      <c r="B570" s="172"/>
      <c r="C570" s="169"/>
    </row>
    <row r="571" spans="1:3" ht="18.75">
      <c r="A571" s="167"/>
      <c r="B571" s="172"/>
      <c r="C571" s="169"/>
    </row>
    <row r="572" spans="1:3" ht="18.75">
      <c r="A572" s="167"/>
      <c r="B572" s="172"/>
      <c r="C572" s="169"/>
    </row>
    <row r="573" spans="1:3" ht="18.75">
      <c r="A573" s="167"/>
      <c r="B573" s="172"/>
      <c r="C573" s="169"/>
    </row>
    <row r="574" spans="1:3" ht="18.75">
      <c r="A574" s="167"/>
      <c r="B574" s="172"/>
      <c r="C574" s="169"/>
    </row>
    <row r="575" spans="1:3" ht="18.75">
      <c r="A575" s="167"/>
      <c r="B575" s="172"/>
      <c r="C575" s="169"/>
    </row>
    <row r="576" spans="1:3" ht="18.75">
      <c r="A576" s="167"/>
      <c r="B576" s="172"/>
      <c r="C576" s="169"/>
    </row>
    <row r="577" spans="1:3" ht="18.75">
      <c r="A577" s="167"/>
      <c r="B577" s="172"/>
      <c r="C577" s="169"/>
    </row>
    <row r="578" spans="1:3" ht="18.75">
      <c r="A578" s="167"/>
      <c r="B578" s="172"/>
      <c r="C578" s="169"/>
    </row>
    <row r="579" spans="1:3" ht="18.75">
      <c r="A579" s="167"/>
      <c r="B579" s="172"/>
      <c r="C579" s="169"/>
    </row>
    <row r="580" spans="1:3" ht="18.75">
      <c r="A580" s="167"/>
      <c r="B580" s="172"/>
      <c r="C580" s="169"/>
    </row>
    <row r="581" spans="1:3" ht="18.75">
      <c r="A581" s="167"/>
      <c r="B581" s="172"/>
      <c r="C581" s="169"/>
    </row>
    <row r="582" spans="1:3" ht="18.75">
      <c r="A582" s="167"/>
      <c r="B582" s="172"/>
      <c r="C582" s="169"/>
    </row>
    <row r="583" spans="1:3" ht="18.75">
      <c r="A583" s="167"/>
      <c r="B583" s="172"/>
      <c r="C583" s="169"/>
    </row>
    <row r="584" spans="1:3" ht="18.75">
      <c r="A584" s="167"/>
      <c r="B584" s="172"/>
      <c r="C584" s="169"/>
    </row>
    <row r="585" spans="1:3" ht="18.75">
      <c r="A585" s="167"/>
      <c r="B585" s="172"/>
      <c r="C585" s="169"/>
    </row>
    <row r="586" spans="1:3" ht="18.75">
      <c r="A586" s="167"/>
      <c r="B586" s="172"/>
      <c r="C586" s="169"/>
    </row>
    <row r="587" spans="1:3" ht="18.75">
      <c r="A587" s="167"/>
      <c r="B587" s="172"/>
      <c r="C587" s="169"/>
    </row>
    <row r="588" spans="1:3" ht="18.75">
      <c r="A588" s="167"/>
      <c r="B588" s="172"/>
      <c r="C588" s="169"/>
    </row>
    <row r="589" spans="1:3" ht="18.75">
      <c r="A589" s="167"/>
      <c r="B589" s="172"/>
      <c r="C589" s="169"/>
    </row>
    <row r="590" spans="1:3" ht="18.75">
      <c r="A590" s="167"/>
      <c r="B590" s="172"/>
      <c r="C590" s="169"/>
    </row>
    <row r="591" spans="1:3" ht="18.75">
      <c r="A591" s="167"/>
      <c r="B591" s="172"/>
      <c r="C591" s="169"/>
    </row>
    <row r="592" spans="1:3" ht="18.75">
      <c r="A592" s="167"/>
      <c r="B592" s="172"/>
      <c r="C592" s="169"/>
    </row>
    <row r="593" spans="1:3" ht="18.75">
      <c r="A593" s="167"/>
      <c r="B593" s="172"/>
      <c r="C593" s="169"/>
    </row>
    <row r="594" spans="1:3" ht="18.75">
      <c r="A594" s="167"/>
      <c r="B594" s="172"/>
      <c r="C594" s="169"/>
    </row>
    <row r="595" spans="1:3" ht="18.75">
      <c r="A595" s="167"/>
      <c r="B595" s="172"/>
      <c r="C595" s="169"/>
    </row>
    <row r="596" spans="1:3" ht="18.75">
      <c r="A596" s="167"/>
      <c r="B596" s="172"/>
      <c r="C596" s="169"/>
    </row>
    <row r="597" spans="1:3" ht="18.75">
      <c r="A597" s="167"/>
      <c r="B597" s="172"/>
      <c r="C597" s="169"/>
    </row>
    <row r="598" spans="1:3" ht="18.75">
      <c r="A598" s="167"/>
      <c r="B598" s="172"/>
      <c r="C598" s="169"/>
    </row>
    <row r="599" spans="1:3" ht="18.75">
      <c r="A599" s="167"/>
      <c r="B599" s="172"/>
      <c r="C599" s="169"/>
    </row>
    <row r="600" spans="1:3" ht="18.75">
      <c r="A600" s="167"/>
      <c r="B600" s="172"/>
      <c r="C600" s="169"/>
    </row>
    <row r="601" spans="1:3" ht="18.75">
      <c r="A601" s="167"/>
      <c r="B601" s="172"/>
      <c r="C601" s="169"/>
    </row>
    <row r="602" spans="1:3" ht="18.75">
      <c r="A602" s="167"/>
      <c r="B602" s="172"/>
      <c r="C602" s="169"/>
    </row>
    <row r="603" spans="1:3" ht="18.75">
      <c r="A603" s="167"/>
      <c r="B603" s="172"/>
      <c r="C603" s="169"/>
    </row>
    <row r="604" spans="1:3" ht="18.75">
      <c r="A604" s="167"/>
      <c r="B604" s="172"/>
      <c r="C604" s="169"/>
    </row>
    <row r="605" spans="1:3" ht="18.75">
      <c r="A605" s="167"/>
      <c r="B605" s="172"/>
      <c r="C605" s="169"/>
    </row>
    <row r="606" spans="1:3" ht="18.75">
      <c r="A606" s="167"/>
      <c r="B606" s="172"/>
      <c r="C606" s="169"/>
    </row>
    <row r="607" spans="1:3" ht="18.75">
      <c r="A607" s="167"/>
      <c r="B607" s="172"/>
      <c r="C607" s="169"/>
    </row>
    <row r="608" spans="1:3" ht="18.75">
      <c r="A608" s="167"/>
      <c r="B608" s="172"/>
      <c r="C608" s="169"/>
    </row>
    <row r="609" spans="1:3" ht="18.75">
      <c r="A609" s="167"/>
      <c r="B609" s="172"/>
      <c r="C609" s="169"/>
    </row>
    <row r="610" spans="1:3" ht="18.75">
      <c r="A610" s="167"/>
      <c r="B610" s="172"/>
      <c r="C610" s="169"/>
    </row>
    <row r="611" spans="1:3" ht="18.75">
      <c r="A611" s="167"/>
      <c r="B611" s="172"/>
      <c r="C611" s="169"/>
    </row>
    <row r="612" spans="1:3" ht="18.75">
      <c r="A612" s="167"/>
      <c r="B612" s="172"/>
      <c r="C612" s="169"/>
    </row>
    <row r="613" spans="1:3" ht="18.75">
      <c r="A613" s="167"/>
      <c r="B613" s="172"/>
      <c r="C613" s="169"/>
    </row>
    <row r="614" spans="1:3" ht="18.75">
      <c r="A614" s="167"/>
      <c r="B614" s="172"/>
      <c r="C614" s="169"/>
    </row>
    <row r="615" spans="1:3" ht="18.75">
      <c r="A615" s="167"/>
      <c r="B615" s="172"/>
      <c r="C615" s="169"/>
    </row>
    <row r="616" spans="1:3" ht="18.75">
      <c r="A616" s="167"/>
      <c r="B616" s="172"/>
      <c r="C616" s="169"/>
    </row>
    <row r="617" spans="1:3" ht="18.75">
      <c r="A617" s="167"/>
      <c r="B617" s="172"/>
      <c r="C617" s="169"/>
    </row>
    <row r="618" spans="1:3" ht="18.75">
      <c r="A618" s="167"/>
      <c r="B618" s="172"/>
      <c r="C618" s="169"/>
    </row>
    <row r="619" spans="1:3" ht="18.75">
      <c r="A619" s="167"/>
      <c r="B619" s="172"/>
      <c r="C619" s="169"/>
    </row>
    <row r="620" spans="1:3" ht="18.75">
      <c r="A620" s="167"/>
      <c r="B620" s="172"/>
      <c r="C620" s="169"/>
    </row>
    <row r="621" spans="1:3" ht="18.75">
      <c r="A621" s="167"/>
      <c r="B621" s="172"/>
      <c r="C621" s="169"/>
    </row>
    <row r="622" spans="1:3" ht="18.75">
      <c r="A622" s="167"/>
      <c r="B622" s="172"/>
      <c r="C622" s="169"/>
    </row>
    <row r="623" spans="1:3" ht="18.75">
      <c r="A623" s="167"/>
      <c r="B623" s="172"/>
      <c r="C623" s="169"/>
    </row>
    <row r="624" spans="1:3" ht="18.75">
      <c r="A624" s="167"/>
      <c r="B624" s="172"/>
      <c r="C624" s="169"/>
    </row>
    <row r="625" spans="1:3" ht="18.75">
      <c r="A625" s="167"/>
      <c r="B625" s="172"/>
      <c r="C625" s="169"/>
    </row>
    <row r="626" spans="1:3" ht="18.75">
      <c r="A626" s="167"/>
      <c r="B626" s="172"/>
      <c r="C626" s="169"/>
    </row>
    <row r="627" spans="1:3" ht="18.75">
      <c r="A627" s="167"/>
      <c r="B627" s="172"/>
      <c r="C627" s="169"/>
    </row>
    <row r="628" spans="1:3" ht="18.75">
      <c r="A628" s="167"/>
      <c r="B628" s="172"/>
      <c r="C628" s="169"/>
    </row>
    <row r="629" spans="1:3" ht="18.75">
      <c r="A629" s="167"/>
      <c r="B629" s="172"/>
      <c r="C629" s="169"/>
    </row>
    <row r="630" spans="1:3" ht="18.75">
      <c r="A630" s="167"/>
      <c r="B630" s="172"/>
      <c r="C630" s="169"/>
    </row>
    <row r="631" spans="1:3" ht="18.75">
      <c r="A631" s="167"/>
      <c r="B631" s="172"/>
      <c r="C631" s="169"/>
    </row>
    <row r="632" spans="1:3" ht="18.75">
      <c r="A632" s="167"/>
      <c r="B632" s="172"/>
      <c r="C632" s="169"/>
    </row>
    <row r="633" spans="1:3" ht="18.75">
      <c r="A633" s="167"/>
      <c r="B633" s="172"/>
      <c r="C633" s="169"/>
    </row>
    <row r="634" spans="1:3" ht="18.75">
      <c r="A634" s="167"/>
      <c r="B634" s="172"/>
      <c r="C634" s="169"/>
    </row>
    <row r="635" spans="1:3" ht="18.75">
      <c r="A635" s="167"/>
      <c r="B635" s="172"/>
      <c r="C635" s="169"/>
    </row>
    <row r="636" spans="1:3" ht="18.75">
      <c r="A636" s="167"/>
      <c r="B636" s="172"/>
      <c r="C636" s="169"/>
    </row>
    <row r="637" spans="1:3" ht="18.75">
      <c r="A637" s="167"/>
      <c r="B637" s="172"/>
      <c r="C637" s="169"/>
    </row>
    <row r="638" spans="1:3" ht="18.75">
      <c r="A638" s="167"/>
      <c r="B638" s="172"/>
      <c r="C638" s="169"/>
    </row>
    <row r="639" spans="1:3" ht="18.75">
      <c r="A639" s="167"/>
      <c r="B639" s="172"/>
      <c r="C639" s="169"/>
    </row>
    <row r="640" spans="1:3" ht="18.75">
      <c r="A640" s="167"/>
      <c r="B640" s="172"/>
      <c r="C640" s="169"/>
    </row>
    <row r="641" spans="1:3" ht="18.75">
      <c r="A641" s="167"/>
      <c r="B641" s="172"/>
      <c r="C641" s="169"/>
    </row>
    <row r="642" spans="1:3" ht="18.75">
      <c r="A642" s="167"/>
      <c r="B642" s="172"/>
      <c r="C642" s="169"/>
    </row>
    <row r="643" spans="1:3" ht="18.75">
      <c r="A643" s="167"/>
      <c r="B643" s="172"/>
      <c r="C643" s="169"/>
    </row>
    <row r="644" spans="1:3" ht="18.75">
      <c r="A644" s="167"/>
      <c r="B644" s="172"/>
      <c r="C644" s="169"/>
    </row>
    <row r="645" spans="1:3" ht="18.75">
      <c r="A645" s="167"/>
      <c r="B645" s="172"/>
      <c r="C645" s="169"/>
    </row>
    <row r="646" spans="1:3" ht="18.75">
      <c r="A646" s="167"/>
      <c r="B646" s="172"/>
      <c r="C646" s="169"/>
    </row>
    <row r="647" spans="1:3" ht="18.75">
      <c r="A647" s="167"/>
      <c r="B647" s="172"/>
      <c r="C647" s="169"/>
    </row>
    <row r="648" spans="1:3" ht="18.75">
      <c r="A648" s="167"/>
      <c r="B648" s="172"/>
      <c r="C648" s="169"/>
    </row>
    <row r="649" spans="1:3" ht="18.75">
      <c r="A649" s="167"/>
      <c r="B649" s="172"/>
      <c r="C649" s="169"/>
    </row>
    <row r="650" spans="1:3" ht="18.75">
      <c r="A650" s="167"/>
      <c r="B650" s="172"/>
      <c r="C650" s="169"/>
    </row>
    <row r="651" spans="1:3" ht="18.75">
      <c r="A651" s="167"/>
      <c r="B651" s="172"/>
      <c r="C651" s="169"/>
    </row>
    <row r="652" spans="1:3" ht="18.75">
      <c r="A652" s="167"/>
      <c r="B652" s="172"/>
      <c r="C652" s="169"/>
    </row>
    <row r="653" spans="1:3" ht="18.75">
      <c r="A653" s="167"/>
      <c r="B653" s="172"/>
      <c r="C653" s="169"/>
    </row>
    <row r="654" spans="1:3" ht="18.75">
      <c r="A654" s="167"/>
      <c r="B654" s="172"/>
      <c r="C654" s="169"/>
    </row>
    <row r="655" spans="1:3" ht="18.75">
      <c r="A655" s="167"/>
      <c r="B655" s="172"/>
      <c r="C655" s="169"/>
    </row>
    <row r="656" spans="1:3" ht="18.75">
      <c r="A656" s="167"/>
      <c r="B656" s="172"/>
      <c r="C656" s="169"/>
    </row>
    <row r="657" spans="1:3" ht="18.75">
      <c r="A657" s="167"/>
      <c r="B657" s="172"/>
      <c r="C657" s="169"/>
    </row>
    <row r="658" spans="1:3" ht="18.75">
      <c r="A658" s="167"/>
      <c r="B658" s="172"/>
      <c r="C658" s="169"/>
    </row>
    <row r="659" spans="1:3" ht="18.75">
      <c r="A659" s="167"/>
      <c r="B659" s="172"/>
      <c r="C659" s="169"/>
    </row>
    <row r="660" spans="1:3" ht="18.75">
      <c r="A660" s="167"/>
      <c r="B660" s="172"/>
      <c r="C660" s="169"/>
    </row>
    <row r="661" spans="1:3" ht="18.75">
      <c r="A661" s="167"/>
      <c r="B661" s="172"/>
      <c r="C661" s="169"/>
    </row>
    <row r="662" spans="1:3" ht="18.75">
      <c r="A662" s="167"/>
      <c r="B662" s="172"/>
      <c r="C662" s="169"/>
    </row>
    <row r="663" spans="1:3" ht="18.75">
      <c r="A663" s="167"/>
      <c r="B663" s="172"/>
      <c r="C663" s="169"/>
    </row>
    <row r="664" spans="1:3" ht="18.75">
      <c r="A664" s="167"/>
      <c r="B664" s="172"/>
      <c r="C664" s="169"/>
    </row>
    <row r="665" spans="1:3" ht="18.75">
      <c r="A665" s="167"/>
      <c r="B665" s="172"/>
      <c r="C665" s="169"/>
    </row>
    <row r="666" spans="1:3" ht="18.75">
      <c r="A666" s="167"/>
      <c r="B666" s="172"/>
      <c r="C666" s="169"/>
    </row>
    <row r="667" spans="1:3" ht="18.75">
      <c r="A667" s="167"/>
      <c r="B667" s="172"/>
      <c r="C667" s="169"/>
    </row>
    <row r="668" spans="1:3" ht="18.75">
      <c r="A668" s="167"/>
      <c r="B668" s="172"/>
      <c r="C668" s="169"/>
    </row>
    <row r="669" spans="1:3" ht="18.75">
      <c r="A669" s="167"/>
      <c r="B669" s="172"/>
      <c r="C669" s="169"/>
    </row>
    <row r="670" spans="1:3" ht="18.75">
      <c r="A670" s="167"/>
      <c r="B670" s="172"/>
      <c r="C670" s="169"/>
    </row>
    <row r="671" spans="1:3" ht="18.75">
      <c r="A671" s="167"/>
      <c r="B671" s="172"/>
      <c r="C671" s="169"/>
    </row>
    <row r="672" spans="1:3" ht="18.75">
      <c r="A672" s="167"/>
      <c r="B672" s="172"/>
      <c r="C672" s="169"/>
    </row>
    <row r="673" spans="1:3" ht="18.75">
      <c r="A673" s="167"/>
      <c r="B673" s="172"/>
      <c r="C673" s="169"/>
    </row>
    <row r="674" spans="1:3" ht="18.75">
      <c r="A674" s="167"/>
      <c r="B674" s="172"/>
      <c r="C674" s="169"/>
    </row>
    <row r="675" spans="1:3" ht="18.75">
      <c r="A675" s="167"/>
      <c r="B675" s="172"/>
      <c r="C675" s="169"/>
    </row>
    <row r="676" spans="1:3" ht="18.75">
      <c r="A676" s="167"/>
      <c r="B676" s="172"/>
      <c r="C676" s="169"/>
    </row>
    <row r="677" spans="1:3" ht="18.75">
      <c r="A677" s="167"/>
      <c r="B677" s="172"/>
      <c r="C677" s="169"/>
    </row>
    <row r="678" spans="1:3" ht="18.75">
      <c r="A678" s="167"/>
      <c r="B678" s="172"/>
      <c r="C678" s="169"/>
    </row>
    <row r="679" spans="1:3" ht="18.75">
      <c r="A679" s="167"/>
      <c r="B679" s="172"/>
      <c r="C679" s="169"/>
    </row>
    <row r="680" spans="1:3" ht="18.75">
      <c r="A680" s="167"/>
      <c r="B680" s="172"/>
      <c r="C680" s="169"/>
    </row>
    <row r="681" spans="1:3" ht="18.75">
      <c r="A681" s="167"/>
      <c r="B681" s="172"/>
      <c r="C681" s="169"/>
    </row>
    <row r="682" spans="1:3" ht="18.75">
      <c r="A682" s="167"/>
      <c r="B682" s="172"/>
      <c r="C682" s="169"/>
    </row>
    <row r="683" spans="1:3" ht="18.75">
      <c r="A683" s="167"/>
      <c r="B683" s="172"/>
      <c r="C683" s="169"/>
    </row>
    <row r="684" spans="1:3" ht="18.75">
      <c r="A684" s="167"/>
      <c r="B684" s="172"/>
      <c r="C684" s="169"/>
    </row>
    <row r="685" spans="1:3" ht="18.75">
      <c r="A685" s="167"/>
      <c r="B685" s="172"/>
      <c r="C685" s="169"/>
    </row>
    <row r="686" spans="1:3" ht="18.75">
      <c r="A686" s="167"/>
      <c r="B686" s="172"/>
      <c r="C686" s="169"/>
    </row>
    <row r="687" spans="1:3" ht="18.75">
      <c r="A687" s="167"/>
      <c r="B687" s="172"/>
      <c r="C687" s="169"/>
    </row>
    <row r="688" spans="1:3" ht="18.75">
      <c r="A688" s="167"/>
      <c r="B688" s="172"/>
      <c r="C688" s="169"/>
    </row>
    <row r="689" spans="1:3" ht="18.75">
      <c r="A689" s="167"/>
      <c r="B689" s="172"/>
      <c r="C689" s="169"/>
    </row>
    <row r="690" spans="1:3" ht="18.75">
      <c r="A690" s="167"/>
      <c r="B690" s="172"/>
      <c r="C690" s="169"/>
    </row>
    <row r="691" spans="1:3" ht="18.75">
      <c r="A691" s="167"/>
      <c r="B691" s="172"/>
      <c r="C691" s="169"/>
    </row>
    <row r="692" spans="1:3" ht="18.75">
      <c r="A692" s="167"/>
      <c r="B692" s="172"/>
      <c r="C692" s="169"/>
    </row>
    <row r="693" spans="1:3" ht="18.75">
      <c r="A693" s="167"/>
      <c r="B693" s="172"/>
      <c r="C693" s="169"/>
    </row>
    <row r="694" spans="1:3" ht="18.75">
      <c r="A694" s="167"/>
      <c r="B694" s="172"/>
      <c r="C694" s="169"/>
    </row>
    <row r="695" spans="1:3" ht="18.75">
      <c r="A695" s="167"/>
      <c r="B695" s="172"/>
      <c r="C695" s="169"/>
    </row>
    <row r="696" spans="1:3" ht="18.75">
      <c r="A696" s="167"/>
      <c r="B696" s="172"/>
      <c r="C696" s="169"/>
    </row>
    <row r="697" spans="1:3" ht="18.75">
      <c r="A697" s="167"/>
      <c r="B697" s="172"/>
      <c r="C697" s="169"/>
    </row>
    <row r="698" spans="1:3" ht="18.75">
      <c r="A698" s="167"/>
      <c r="B698" s="172"/>
      <c r="C698" s="169"/>
    </row>
    <row r="699" spans="1:3" ht="18.75">
      <c r="A699" s="167"/>
      <c r="B699" s="172"/>
      <c r="C699" s="169"/>
    </row>
    <row r="700" spans="1:3" ht="18.75">
      <c r="A700" s="167"/>
      <c r="B700" s="172"/>
      <c r="C700" s="169"/>
    </row>
    <row r="701" spans="1:3" ht="18.75">
      <c r="A701" s="167"/>
      <c r="B701" s="172"/>
      <c r="C701" s="169"/>
    </row>
    <row r="702" spans="1:3" ht="18.75">
      <c r="A702" s="167"/>
      <c r="B702" s="172"/>
      <c r="C702" s="169"/>
    </row>
    <row r="703" spans="1:3" ht="18.75">
      <c r="A703" s="167"/>
      <c r="B703" s="172"/>
      <c r="C703" s="169"/>
    </row>
    <row r="704" spans="1:3" ht="18.75">
      <c r="A704" s="167"/>
      <c r="B704" s="172"/>
      <c r="C704" s="169"/>
    </row>
    <row r="705" spans="1:3" ht="18.75">
      <c r="A705" s="167"/>
      <c r="B705" s="172"/>
      <c r="C705" s="169"/>
    </row>
    <row r="706" spans="1:3" ht="18.75">
      <c r="A706" s="167"/>
      <c r="B706" s="172"/>
      <c r="C706" s="169"/>
    </row>
    <row r="707" spans="1:3" ht="18.75">
      <c r="A707" s="167"/>
      <c r="B707" s="172"/>
      <c r="C707" s="169"/>
    </row>
    <row r="708" spans="1:3" ht="18.75">
      <c r="A708" s="167"/>
      <c r="B708" s="172"/>
      <c r="C708" s="169"/>
    </row>
  </sheetData>
  <mergeCells count="5">
    <mergeCell ref="E1:F1"/>
    <mergeCell ref="E3:F3"/>
    <mergeCell ref="C2:D2"/>
    <mergeCell ref="B50:C50"/>
    <mergeCell ref="D50:E50"/>
  </mergeCells>
  <printOptions/>
  <pageMargins left="0.36" right="0.24" top="0.67" bottom="0.86" header="0.5" footer="0.5"/>
  <pageSetup horizontalDpi="300" verticalDpi="300" orientation="portrait" paperSize="9" scale="6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6">
      <selection activeCell="B35" sqref="B35"/>
    </sheetView>
  </sheetViews>
  <sheetFormatPr defaultColWidth="9.140625" defaultRowHeight="12.75"/>
  <cols>
    <col min="1" max="1" width="43.28125" style="1" bestFit="1" customWidth="1"/>
    <col min="2" max="2" width="14.7109375" style="1" customWidth="1"/>
    <col min="3" max="3" width="13.7109375" style="1" customWidth="1"/>
    <col min="4" max="4" width="43.28125" style="1" bestFit="1" customWidth="1"/>
    <col min="5" max="5" width="12.140625" style="1" customWidth="1"/>
    <col min="6" max="6" width="16.57421875" style="1" customWidth="1"/>
    <col min="7" max="16384" width="18.00390625" style="1" customWidth="1"/>
  </cols>
  <sheetData>
    <row r="1" spans="5:6" ht="25.5" customHeight="1">
      <c r="E1" s="233" t="s">
        <v>151</v>
      </c>
      <c r="F1" s="233"/>
    </row>
    <row r="2" spans="1:6" ht="12.75" customHeight="1">
      <c r="A2" s="7"/>
      <c r="C2" s="234" t="s">
        <v>15</v>
      </c>
      <c r="D2" s="234"/>
      <c r="E2" s="6"/>
      <c r="F2" s="6"/>
    </row>
    <row r="3" spans="1:6" ht="15">
      <c r="A3" s="234" t="s">
        <v>178</v>
      </c>
      <c r="B3" s="234"/>
      <c r="C3" s="10"/>
      <c r="D3" s="10"/>
      <c r="E3" s="11"/>
      <c r="F3" s="11"/>
    </row>
    <row r="4" spans="1:6" ht="15">
      <c r="A4" s="12" t="s">
        <v>191</v>
      </c>
      <c r="B4" s="13"/>
      <c r="C4" s="14"/>
      <c r="D4" s="15" t="s">
        <v>96</v>
      </c>
      <c r="E4" s="235">
        <v>131187474</v>
      </c>
      <c r="F4" s="235"/>
    </row>
    <row r="5" spans="1:6" ht="15">
      <c r="A5" s="16"/>
      <c r="B5" s="17"/>
      <c r="C5" s="17"/>
      <c r="D5" s="18"/>
      <c r="E5" s="19"/>
      <c r="F5" s="20" t="s">
        <v>79</v>
      </c>
    </row>
    <row r="6" spans="1:6" ht="28.5">
      <c r="A6" s="21" t="s">
        <v>16</v>
      </c>
      <c r="B6" s="21" t="s">
        <v>2</v>
      </c>
      <c r="C6" s="21" t="s">
        <v>5</v>
      </c>
      <c r="D6" s="21" t="s">
        <v>17</v>
      </c>
      <c r="E6" s="21" t="s">
        <v>2</v>
      </c>
      <c r="F6" s="21" t="s">
        <v>5</v>
      </c>
    </row>
    <row r="7" spans="1:6" ht="14.25">
      <c r="A7" s="21" t="s">
        <v>6</v>
      </c>
      <c r="B7" s="21">
        <v>1</v>
      </c>
      <c r="C7" s="21">
        <v>2</v>
      </c>
      <c r="D7" s="21" t="s">
        <v>6</v>
      </c>
      <c r="E7" s="21">
        <v>1</v>
      </c>
      <c r="F7" s="21">
        <v>2</v>
      </c>
    </row>
    <row r="8" spans="1:6" ht="18" customHeight="1">
      <c r="A8" s="22" t="s">
        <v>18</v>
      </c>
      <c r="B8" s="23"/>
      <c r="C8" s="23"/>
      <c r="D8" s="22" t="s">
        <v>19</v>
      </c>
      <c r="E8" s="24"/>
      <c r="F8" s="24"/>
    </row>
    <row r="9" spans="1:6" s="3" customFormat="1" ht="15">
      <c r="A9" s="25" t="s">
        <v>20</v>
      </c>
      <c r="B9" s="26"/>
      <c r="C9" s="26"/>
      <c r="D9" s="25" t="s">
        <v>48</v>
      </c>
      <c r="E9" s="26"/>
      <c r="F9" s="26"/>
    </row>
    <row r="10" spans="1:6" s="5" customFormat="1" ht="15">
      <c r="A10" s="27" t="s">
        <v>21</v>
      </c>
      <c r="B10" s="27"/>
      <c r="C10" s="27"/>
      <c r="D10" s="27" t="s">
        <v>49</v>
      </c>
      <c r="E10" s="61">
        <v>192669</v>
      </c>
      <c r="F10" s="57">
        <v>368020</v>
      </c>
    </row>
    <row r="11" spans="1:7" s="5" customFormat="1" ht="31.5" customHeight="1">
      <c r="A11" s="27" t="s">
        <v>152</v>
      </c>
      <c r="B11" s="61">
        <v>2456707</v>
      </c>
      <c r="C11" s="61">
        <v>1167241</v>
      </c>
      <c r="D11" s="27" t="s">
        <v>50</v>
      </c>
      <c r="E11" s="61">
        <v>4541516</v>
      </c>
      <c r="F11" s="57">
        <v>10778688</v>
      </c>
      <c r="G11" s="226"/>
    </row>
    <row r="12" spans="1:7" s="5" customFormat="1" ht="15.75" customHeight="1">
      <c r="A12" s="27" t="s">
        <v>22</v>
      </c>
      <c r="B12" s="61">
        <v>32592</v>
      </c>
      <c r="C12" s="61">
        <v>563137</v>
      </c>
      <c r="D12" s="27" t="s">
        <v>51</v>
      </c>
      <c r="E12" s="57">
        <v>30643</v>
      </c>
      <c r="F12" s="57">
        <v>920798</v>
      </c>
      <c r="G12" s="226"/>
    </row>
    <row r="13" spans="1:7" s="5" customFormat="1" ht="15">
      <c r="A13" s="27" t="s">
        <v>153</v>
      </c>
      <c r="B13" s="61">
        <v>2328541</v>
      </c>
      <c r="C13" s="61">
        <v>4068943</v>
      </c>
      <c r="D13" s="27" t="s">
        <v>158</v>
      </c>
      <c r="E13" s="57">
        <v>2039100</v>
      </c>
      <c r="F13" s="57">
        <v>2877248</v>
      </c>
      <c r="G13" s="226"/>
    </row>
    <row r="14" spans="1:6" s="5" customFormat="1" ht="15">
      <c r="A14" s="27" t="s">
        <v>23</v>
      </c>
      <c r="B14" s="61">
        <v>11644</v>
      </c>
      <c r="C14" s="61">
        <v>16419</v>
      </c>
      <c r="D14" s="28" t="s">
        <v>52</v>
      </c>
      <c r="E14" s="57">
        <v>315862</v>
      </c>
      <c r="F14" s="57">
        <v>571538</v>
      </c>
    </row>
    <row r="15" spans="1:6" s="5" customFormat="1" ht="15">
      <c r="A15" s="29"/>
      <c r="B15" s="61"/>
      <c r="C15" s="61"/>
      <c r="D15" s="27" t="s">
        <v>26</v>
      </c>
      <c r="E15" s="61"/>
      <c r="F15" s="27"/>
    </row>
    <row r="16" spans="1:6" s="5" customFormat="1" ht="14.25">
      <c r="A16" s="29" t="s">
        <v>24</v>
      </c>
      <c r="B16" s="62">
        <f>+B10+B11+B13+B14</f>
        <v>4796892</v>
      </c>
      <c r="C16" s="62">
        <f>+C11+C13+C14</f>
        <v>5252603</v>
      </c>
      <c r="D16" s="29" t="s">
        <v>24</v>
      </c>
      <c r="E16" s="62">
        <f>+E10+E11+E13+E14+E15</f>
        <v>7089147</v>
      </c>
      <c r="F16" s="62">
        <f>+F10+F11+F13+F14+F15</f>
        <v>14595494</v>
      </c>
    </row>
    <row r="17" spans="1:6" s="5" customFormat="1" ht="15">
      <c r="A17" s="35" t="s">
        <v>106</v>
      </c>
      <c r="B17" s="62">
        <f>+E16-B16</f>
        <v>2292255</v>
      </c>
      <c r="C17" s="62">
        <f>+F16-C16</f>
        <v>9342891</v>
      </c>
      <c r="D17" s="35" t="s">
        <v>106</v>
      </c>
      <c r="E17" s="62"/>
      <c r="F17" s="27"/>
    </row>
    <row r="18" spans="1:6" s="5" customFormat="1" ht="15">
      <c r="A18" s="30" t="s">
        <v>118</v>
      </c>
      <c r="B18" s="27"/>
      <c r="C18" s="27"/>
      <c r="D18" s="30" t="s">
        <v>53</v>
      </c>
      <c r="E18" s="27"/>
      <c r="F18" s="27"/>
    </row>
    <row r="19" spans="1:6" s="5" customFormat="1" ht="15">
      <c r="A19" s="31" t="s">
        <v>181</v>
      </c>
      <c r="B19" s="27"/>
      <c r="C19" s="27"/>
      <c r="D19" s="35"/>
      <c r="E19" s="27"/>
      <c r="F19" s="27"/>
    </row>
    <row r="20" spans="1:6" s="5" customFormat="1" ht="15">
      <c r="A20" s="27" t="s">
        <v>129</v>
      </c>
      <c r="B20" s="61">
        <v>967802</v>
      </c>
      <c r="C20" s="61">
        <v>2006085</v>
      </c>
      <c r="D20" s="30"/>
      <c r="E20" s="27"/>
      <c r="F20" s="27"/>
    </row>
    <row r="21" spans="1:6" s="5" customFormat="1" ht="15">
      <c r="A21" s="27" t="s">
        <v>25</v>
      </c>
      <c r="B21" s="61">
        <v>660</v>
      </c>
      <c r="C21" s="61">
        <v>660</v>
      </c>
      <c r="D21" s="29"/>
      <c r="E21" s="27"/>
      <c r="F21" s="27"/>
    </row>
    <row r="22" spans="1:6" s="5" customFormat="1" ht="15">
      <c r="A22" s="27" t="s">
        <v>154</v>
      </c>
      <c r="B22" s="61">
        <v>71181</v>
      </c>
      <c r="C22" s="61">
        <v>46893</v>
      </c>
      <c r="D22" s="36"/>
      <c r="E22" s="27"/>
      <c r="F22" s="27"/>
    </row>
    <row r="23" spans="1:6" s="5" customFormat="1" ht="15">
      <c r="A23" s="27" t="s">
        <v>26</v>
      </c>
      <c r="B23" s="61">
        <v>7824</v>
      </c>
      <c r="C23" s="61">
        <v>16817</v>
      </c>
      <c r="D23" s="36"/>
      <c r="E23" s="27"/>
      <c r="F23" s="27"/>
    </row>
    <row r="24" spans="1:6" s="5" customFormat="1" ht="15">
      <c r="A24" s="29" t="s">
        <v>27</v>
      </c>
      <c r="B24" s="62">
        <f>SUM(B19:B23)</f>
        <v>1047467</v>
      </c>
      <c r="C24" s="62">
        <f>SUM(C19:C23)</f>
        <v>2070455</v>
      </c>
      <c r="D24" s="29" t="s">
        <v>27</v>
      </c>
      <c r="E24" s="27"/>
      <c r="F24" s="27"/>
    </row>
    <row r="25" spans="1:6" s="5" customFormat="1" ht="15">
      <c r="A25" s="35" t="s">
        <v>107</v>
      </c>
      <c r="B25" s="63">
        <f>+E24-B24</f>
        <v>-1047467</v>
      </c>
      <c r="C25" s="63">
        <f>+F24-C24</f>
        <v>-2070455</v>
      </c>
      <c r="D25" s="37" t="s">
        <v>107</v>
      </c>
      <c r="E25" s="62"/>
      <c r="F25" s="27"/>
    </row>
    <row r="26" spans="1:6" s="5" customFormat="1" ht="14.25">
      <c r="A26" s="30" t="s">
        <v>155</v>
      </c>
      <c r="B26" s="62">
        <f>+B16+B24</f>
        <v>5844359</v>
      </c>
      <c r="C26" s="62">
        <f>+C16+C24</f>
        <v>7323058</v>
      </c>
      <c r="D26" s="30" t="s">
        <v>54</v>
      </c>
      <c r="E26" s="62">
        <f>+E16+E24</f>
        <v>7089147</v>
      </c>
      <c r="F26" s="62">
        <f>+F16+F24</f>
        <v>14595494</v>
      </c>
    </row>
    <row r="27" spans="1:6" s="5" customFormat="1" ht="15">
      <c r="A27" s="30" t="s">
        <v>182</v>
      </c>
      <c r="B27" s="62">
        <f>+E26-B26</f>
        <v>1244788</v>
      </c>
      <c r="C27" s="62">
        <f>+F26-C26</f>
        <v>7272436</v>
      </c>
      <c r="D27" s="30" t="s">
        <v>183</v>
      </c>
      <c r="E27" s="27"/>
      <c r="F27" s="27"/>
    </row>
    <row r="28" spans="1:6" s="5" customFormat="1" ht="18.75" customHeight="1">
      <c r="A28" s="30" t="s">
        <v>156</v>
      </c>
      <c r="B28" s="27"/>
      <c r="C28" s="27"/>
      <c r="D28" s="36"/>
      <c r="E28" s="27"/>
      <c r="F28" s="27"/>
    </row>
    <row r="29" spans="1:6" s="5" customFormat="1" ht="24" customHeight="1">
      <c r="A29" s="30" t="s">
        <v>157</v>
      </c>
      <c r="B29" s="62">
        <f>+B27-B28</f>
        <v>1244788</v>
      </c>
      <c r="C29" s="62">
        <f>+C27-C28</f>
        <v>7272436</v>
      </c>
      <c r="D29" s="30" t="s">
        <v>159</v>
      </c>
      <c r="E29" s="27"/>
      <c r="F29" s="27"/>
    </row>
    <row r="30" spans="1:6" s="5" customFormat="1" ht="14.25" customHeight="1">
      <c r="A30" s="42" t="s">
        <v>184</v>
      </c>
      <c r="B30" s="62">
        <f>+B26+B28+B29</f>
        <v>7089147</v>
      </c>
      <c r="C30" s="62">
        <f>+C26+C28+C29</f>
        <v>14595494</v>
      </c>
      <c r="D30" s="30" t="s">
        <v>185</v>
      </c>
      <c r="E30" s="62">
        <f>+E26</f>
        <v>7089147</v>
      </c>
      <c r="F30" s="62">
        <f>+F26</f>
        <v>14595494</v>
      </c>
    </row>
    <row r="31" spans="1:6" s="5" customFormat="1" ht="14.25" customHeight="1">
      <c r="A31" s="64"/>
      <c r="B31" s="38"/>
      <c r="C31" s="70"/>
      <c r="D31" s="40"/>
      <c r="E31" s="38"/>
      <c r="F31" s="38"/>
    </row>
    <row r="32" spans="1:6" s="5" customFormat="1" ht="14.25" customHeight="1">
      <c r="A32" s="64"/>
      <c r="B32" s="70"/>
      <c r="C32" s="70"/>
      <c r="D32" s="40"/>
      <c r="E32" s="38"/>
      <c r="F32" s="38"/>
    </row>
    <row r="33" spans="1:6" s="5" customFormat="1" ht="14.25" customHeight="1">
      <c r="A33" s="64"/>
      <c r="B33" s="38"/>
      <c r="C33" s="38"/>
      <c r="D33" s="40"/>
      <c r="E33" s="38"/>
      <c r="F33" s="38"/>
    </row>
    <row r="34" spans="1:6" s="5" customFormat="1" ht="14.25" customHeight="1">
      <c r="A34" s="64"/>
      <c r="B34" s="71"/>
      <c r="C34" s="38"/>
      <c r="D34" s="40"/>
      <c r="E34" s="38"/>
      <c r="F34" s="38"/>
    </row>
    <row r="35" spans="1:6" s="5" customFormat="1" ht="14.25" customHeight="1">
      <c r="A35" s="64"/>
      <c r="B35" s="38"/>
      <c r="C35" s="38"/>
      <c r="D35" s="40"/>
      <c r="E35" s="38"/>
      <c r="F35" s="38"/>
    </row>
    <row r="36" spans="1:6" s="5" customFormat="1" ht="13.5" customHeight="1">
      <c r="A36" s="41"/>
      <c r="B36" s="38"/>
      <c r="C36" s="38"/>
      <c r="D36" s="39"/>
      <c r="E36" s="38"/>
      <c r="F36" s="38"/>
    </row>
    <row r="37" spans="1:6" s="5" customFormat="1" ht="17.25" customHeight="1">
      <c r="A37" s="32" t="s">
        <v>192</v>
      </c>
      <c r="B37" s="32"/>
      <c r="C37" s="231" t="s">
        <v>173</v>
      </c>
      <c r="D37" s="231"/>
      <c r="E37" s="232" t="s">
        <v>176</v>
      </c>
      <c r="F37" s="232"/>
    </row>
    <row r="38" spans="1:6" s="5" customFormat="1" ht="15.75" customHeight="1">
      <c r="A38" s="4"/>
      <c r="B38" s="38"/>
      <c r="C38" s="2" t="s">
        <v>177</v>
      </c>
      <c r="D38" s="3"/>
      <c r="E38" s="60" t="s">
        <v>190</v>
      </c>
      <c r="F38" s="2"/>
    </row>
    <row r="39" spans="1:6" s="5" customFormat="1" ht="15.75" customHeight="1">
      <c r="A39" s="72"/>
      <c r="B39" s="38"/>
      <c r="C39" s="38"/>
      <c r="D39" s="38"/>
      <c r="E39" s="38"/>
      <c r="F39" s="38"/>
    </row>
    <row r="40" spans="1:6" s="5" customFormat="1" ht="15.75" customHeight="1">
      <c r="A40" s="72"/>
      <c r="B40" s="38"/>
      <c r="C40" s="38"/>
      <c r="D40" s="38"/>
      <c r="E40" s="38"/>
      <c r="F40" s="38"/>
    </row>
    <row r="41" spans="1:6" s="5" customFormat="1" ht="15.75" customHeight="1">
      <c r="A41" s="73"/>
      <c r="B41" s="38"/>
      <c r="C41" s="38"/>
      <c r="D41" s="38"/>
      <c r="E41" s="38"/>
      <c r="F41" s="38"/>
    </row>
    <row r="42" spans="1:6" s="5" customFormat="1" ht="15" customHeight="1">
      <c r="A42" s="4"/>
      <c r="B42" s="38"/>
      <c r="C42" s="38"/>
      <c r="D42" s="4"/>
      <c r="E42" s="38"/>
      <c r="F42" s="38"/>
    </row>
    <row r="43" spans="1:6" s="5" customFormat="1" ht="17.25" customHeight="1">
      <c r="A43" s="4"/>
      <c r="B43" s="38"/>
      <c r="C43" s="38"/>
      <c r="D43" s="4"/>
      <c r="E43" s="38"/>
      <c r="F43" s="38"/>
    </row>
    <row r="44" spans="1:6" s="5" customFormat="1" ht="15">
      <c r="A44" s="32"/>
      <c r="B44" s="32"/>
      <c r="C44" s="32"/>
      <c r="D44" s="32"/>
      <c r="E44" s="32"/>
      <c r="F44" s="32"/>
    </row>
    <row r="45" spans="1:6" s="5" customFormat="1" ht="15">
      <c r="A45" s="32"/>
      <c r="B45" s="32"/>
      <c r="C45" s="32"/>
      <c r="D45" s="32"/>
      <c r="E45" s="32"/>
      <c r="F45" s="32"/>
    </row>
    <row r="46" s="5" customFormat="1" ht="12.75" customHeight="1"/>
    <row r="47" s="5" customFormat="1" ht="12"/>
    <row r="48" s="5" customFormat="1" ht="12"/>
    <row r="49" s="5" customFormat="1" ht="12"/>
    <row r="50" s="5" customFormat="1" ht="12"/>
    <row r="51" s="5" customFormat="1" ht="12">
      <c r="A51" s="3"/>
    </row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.75">
      <c r="A62" s="1"/>
    </row>
  </sheetData>
  <mergeCells count="6">
    <mergeCell ref="C37:D37"/>
    <mergeCell ref="E37:F37"/>
    <mergeCell ref="E1:F1"/>
    <mergeCell ref="A3:B3"/>
    <mergeCell ref="C2:D2"/>
    <mergeCell ref="E4:F4"/>
  </mergeCells>
  <printOptions/>
  <pageMargins left="0.86" right="0.75" top="0.82" bottom="0.78" header="0.27" footer="0.33"/>
  <pageSetup horizontalDpi="300" verticalDpi="300" orientation="portrait" paperSize="9" scale="5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B36">
      <selection activeCell="N74" sqref="N74"/>
    </sheetView>
  </sheetViews>
  <sheetFormatPr defaultColWidth="9.140625" defaultRowHeight="12.75"/>
  <cols>
    <col min="1" max="1" width="63.28125" style="1" customWidth="1"/>
    <col min="2" max="2" width="15.8515625" style="1" customWidth="1"/>
    <col min="3" max="3" width="12.140625" style="1" customWidth="1"/>
    <col min="4" max="4" width="16.7109375" style="1" bestFit="1" customWidth="1"/>
    <col min="5" max="5" width="14.28125" style="204" customWidth="1"/>
    <col min="6" max="6" width="12.28125" style="204" customWidth="1"/>
    <col min="7" max="7" width="11.140625" style="204" customWidth="1"/>
    <col min="8" max="8" width="9.140625" style="204" customWidth="1"/>
    <col min="9" max="16384" width="9.140625" style="1" customWidth="1"/>
  </cols>
  <sheetData>
    <row r="1" spans="1:7" ht="12.75">
      <c r="A1" s="189"/>
      <c r="B1" s="189"/>
      <c r="C1" s="189"/>
      <c r="D1" s="189"/>
      <c r="E1" s="236" t="s">
        <v>160</v>
      </c>
      <c r="F1" s="236"/>
      <c r="G1" s="190"/>
    </row>
    <row r="2" spans="1:7" ht="15">
      <c r="A2" s="239" t="s">
        <v>94</v>
      </c>
      <c r="B2" s="240"/>
      <c r="C2" s="240"/>
      <c r="D2" s="240"/>
      <c r="E2" s="240"/>
      <c r="F2" s="240"/>
      <c r="G2" s="190"/>
    </row>
    <row r="3" spans="1:7" ht="15">
      <c r="A3" s="234" t="s">
        <v>178</v>
      </c>
      <c r="B3" s="234"/>
      <c r="E3" s="65" t="s">
        <v>96</v>
      </c>
      <c r="F3" s="9">
        <v>131187474</v>
      </c>
      <c r="G3" s="190"/>
    </row>
    <row r="4" spans="1:7" ht="15">
      <c r="A4" s="12" t="s">
        <v>191</v>
      </c>
      <c r="B4" s="12"/>
      <c r="C4" s="10"/>
      <c r="D4" s="10"/>
      <c r="E4" s="191"/>
      <c r="F4" s="191"/>
      <c r="G4" s="192"/>
    </row>
    <row r="5" spans="1:7" ht="15">
      <c r="A5" s="12"/>
      <c r="B5" s="12"/>
      <c r="C5" s="193"/>
      <c r="D5" s="194"/>
      <c r="E5" s="192"/>
      <c r="F5" s="192"/>
      <c r="G5" s="195" t="s">
        <v>79</v>
      </c>
    </row>
    <row r="6" spans="1:7" ht="13.5" customHeight="1">
      <c r="A6" s="237" t="s">
        <v>80</v>
      </c>
      <c r="B6" s="237" t="s">
        <v>4</v>
      </c>
      <c r="C6" s="237"/>
      <c r="D6" s="237"/>
      <c r="E6" s="242" t="s">
        <v>5</v>
      </c>
      <c r="F6" s="242"/>
      <c r="G6" s="242"/>
    </row>
    <row r="7" spans="1:7" ht="30.75" customHeight="1">
      <c r="A7" s="238"/>
      <c r="B7" s="196" t="s">
        <v>81</v>
      </c>
      <c r="C7" s="196" t="s">
        <v>82</v>
      </c>
      <c r="D7" s="196" t="s">
        <v>83</v>
      </c>
      <c r="E7" s="203" t="s">
        <v>81</v>
      </c>
      <c r="F7" s="203" t="s">
        <v>82</v>
      </c>
      <c r="G7" s="203" t="s">
        <v>83</v>
      </c>
    </row>
    <row r="8" spans="1:8" s="206" customFormat="1" ht="14.25">
      <c r="A8" s="196" t="s">
        <v>6</v>
      </c>
      <c r="B8" s="196">
        <v>1</v>
      </c>
      <c r="C8" s="196">
        <v>2</v>
      </c>
      <c r="D8" s="196">
        <v>3</v>
      </c>
      <c r="E8" s="203">
        <v>4</v>
      </c>
      <c r="F8" s="203">
        <v>5</v>
      </c>
      <c r="G8" s="203">
        <v>6</v>
      </c>
      <c r="H8" s="205"/>
    </row>
    <row r="9" spans="1:7" ht="15">
      <c r="A9" s="197" t="s">
        <v>161</v>
      </c>
      <c r="B9" s="207"/>
      <c r="C9" s="207"/>
      <c r="D9" s="207"/>
      <c r="E9" s="217"/>
      <c r="F9" s="217"/>
      <c r="G9" s="217"/>
    </row>
    <row r="10" spans="1:7" ht="15">
      <c r="A10" s="198" t="s">
        <v>186</v>
      </c>
      <c r="B10" s="57">
        <v>959698</v>
      </c>
      <c r="C10" s="57">
        <v>19807524</v>
      </c>
      <c r="D10" s="208">
        <f>+B10-C10</f>
        <v>-18847826</v>
      </c>
      <c r="E10" s="89">
        <v>31495911</v>
      </c>
      <c r="F10" s="89">
        <v>26615980</v>
      </c>
      <c r="G10" s="127">
        <f>+E10-F10</f>
        <v>4879931</v>
      </c>
    </row>
    <row r="11" spans="1:7" ht="15">
      <c r="A11" s="198" t="s">
        <v>162</v>
      </c>
      <c r="B11" s="57"/>
      <c r="C11" s="57"/>
      <c r="D11" s="209"/>
      <c r="E11" s="127"/>
      <c r="F11" s="127"/>
      <c r="G11" s="218"/>
    </row>
    <row r="12" spans="1:7" ht="15">
      <c r="A12" s="198" t="s">
        <v>93</v>
      </c>
      <c r="B12" s="57"/>
      <c r="C12" s="57"/>
      <c r="D12" s="209"/>
      <c r="E12" s="127"/>
      <c r="F12" s="127"/>
      <c r="G12" s="218"/>
    </row>
    <row r="13" spans="1:7" ht="15">
      <c r="A13" s="26" t="s">
        <v>123</v>
      </c>
      <c r="B13" s="57"/>
      <c r="C13" s="57"/>
      <c r="D13" s="209"/>
      <c r="E13" s="127"/>
      <c r="F13" s="127"/>
      <c r="G13" s="218"/>
    </row>
    <row r="14" spans="1:7" ht="15">
      <c r="A14" s="26" t="s">
        <v>133</v>
      </c>
      <c r="B14" s="57"/>
      <c r="C14" s="57"/>
      <c r="D14" s="209"/>
      <c r="E14" s="127"/>
      <c r="F14" s="127"/>
      <c r="G14" s="218"/>
    </row>
    <row r="15" spans="1:7" ht="15">
      <c r="A15" s="198" t="s">
        <v>121</v>
      </c>
      <c r="B15" s="57"/>
      <c r="C15" s="57">
        <v>11046</v>
      </c>
      <c r="D15" s="208">
        <f>+B15-C15</f>
        <v>-11046</v>
      </c>
      <c r="E15" s="127"/>
      <c r="F15" s="213">
        <v>16411</v>
      </c>
      <c r="G15" s="218">
        <f>+E15-F15</f>
        <v>-16411</v>
      </c>
    </row>
    <row r="16" spans="1:7" ht="14.25">
      <c r="A16" s="197" t="s">
        <v>119</v>
      </c>
      <c r="B16" s="56">
        <f>SUM(B10:B15)</f>
        <v>959698</v>
      </c>
      <c r="C16" s="56">
        <f>SUM(C10:C15)</f>
        <v>19818570</v>
      </c>
      <c r="D16" s="210">
        <f>+B16-C16</f>
        <v>-18858872</v>
      </c>
      <c r="E16" s="219">
        <f>SUM(E10:E15)</f>
        <v>31495911</v>
      </c>
      <c r="F16" s="219">
        <f>SUM(F10:F15)</f>
        <v>26632391</v>
      </c>
      <c r="G16" s="219">
        <f>+E16-F16</f>
        <v>4863520</v>
      </c>
    </row>
    <row r="17" spans="1:7" ht="15">
      <c r="A17" s="197" t="s">
        <v>130</v>
      </c>
      <c r="B17" s="207"/>
      <c r="C17" s="207"/>
      <c r="D17" s="207"/>
      <c r="E17" s="217"/>
      <c r="F17" s="217"/>
      <c r="G17" s="217"/>
    </row>
    <row r="18" spans="1:7" ht="15">
      <c r="A18" s="198" t="s">
        <v>84</v>
      </c>
      <c r="B18" s="57">
        <v>808</v>
      </c>
      <c r="C18" s="57"/>
      <c r="D18" s="208">
        <f>+B18-C18</f>
        <v>808</v>
      </c>
      <c r="E18" s="214">
        <v>813807</v>
      </c>
      <c r="F18" s="214">
        <v>635374</v>
      </c>
      <c r="G18" s="216">
        <f aca="true" t="shared" si="0" ref="G18:G24">+E18-F18</f>
        <v>178433</v>
      </c>
    </row>
    <row r="19" spans="1:7" ht="15">
      <c r="A19" s="198" t="s">
        <v>85</v>
      </c>
      <c r="B19" s="57">
        <v>12032783</v>
      </c>
      <c r="C19" s="57">
        <v>141731</v>
      </c>
      <c r="D19" s="208">
        <f aca="true" t="shared" si="1" ref="D19:D30">+B19-C19</f>
        <v>11891052</v>
      </c>
      <c r="E19" s="214">
        <v>22060334</v>
      </c>
      <c r="F19" s="214">
        <v>22572396</v>
      </c>
      <c r="G19" s="216">
        <f t="shared" si="0"/>
        <v>-512062</v>
      </c>
    </row>
    <row r="20" spans="1:8" ht="15">
      <c r="A20" s="199" t="s">
        <v>91</v>
      </c>
      <c r="B20" s="57">
        <v>312707</v>
      </c>
      <c r="C20" s="57"/>
      <c r="D20" s="208">
        <f t="shared" si="1"/>
        <v>312707</v>
      </c>
      <c r="E20" s="215">
        <v>543559</v>
      </c>
      <c r="F20" s="216"/>
      <c r="G20" s="216">
        <f t="shared" si="0"/>
        <v>543559</v>
      </c>
      <c r="H20" s="223">
        <v>0</v>
      </c>
    </row>
    <row r="21" spans="1:7" ht="15">
      <c r="A21" s="198" t="s">
        <v>89</v>
      </c>
      <c r="B21" s="57">
        <v>183107</v>
      </c>
      <c r="C21" s="57"/>
      <c r="D21" s="208">
        <f t="shared" si="1"/>
        <v>183107</v>
      </c>
      <c r="E21" s="214">
        <v>351003</v>
      </c>
      <c r="F21" s="217"/>
      <c r="G21" s="216">
        <f t="shared" si="0"/>
        <v>351003</v>
      </c>
    </row>
    <row r="22" spans="1:7" ht="15">
      <c r="A22" s="200" t="s">
        <v>102</v>
      </c>
      <c r="B22" s="57"/>
      <c r="C22" s="57">
        <v>944206</v>
      </c>
      <c r="D22" s="208">
        <f t="shared" si="1"/>
        <v>-944206</v>
      </c>
      <c r="E22" s="217"/>
      <c r="F22" s="216">
        <v>1767321</v>
      </c>
      <c r="G22" s="216">
        <f t="shared" si="0"/>
        <v>-1767321</v>
      </c>
    </row>
    <row r="23" spans="1:7" ht="15">
      <c r="A23" s="200" t="s">
        <v>103</v>
      </c>
      <c r="B23" s="57"/>
      <c r="C23" s="57">
        <v>30678</v>
      </c>
      <c r="D23" s="208">
        <f t="shared" si="1"/>
        <v>-30678</v>
      </c>
      <c r="E23" s="220"/>
      <c r="F23" s="216">
        <v>51970</v>
      </c>
      <c r="G23" s="216">
        <f t="shared" si="0"/>
        <v>-51970</v>
      </c>
    </row>
    <row r="24" spans="1:7" ht="15">
      <c r="A24" s="26" t="s">
        <v>163</v>
      </c>
      <c r="B24" s="57">
        <v>843</v>
      </c>
      <c r="C24" s="57">
        <v>484</v>
      </c>
      <c r="D24" s="208">
        <f t="shared" si="1"/>
        <v>359</v>
      </c>
      <c r="E24" s="214">
        <v>15102</v>
      </c>
      <c r="F24" s="214">
        <v>69473</v>
      </c>
      <c r="G24" s="216">
        <f t="shared" si="0"/>
        <v>-54371</v>
      </c>
    </row>
    <row r="25" spans="1:7" ht="15">
      <c r="A25" s="198" t="s">
        <v>90</v>
      </c>
      <c r="B25" s="57"/>
      <c r="C25" s="57"/>
      <c r="D25" s="208"/>
      <c r="E25" s="217"/>
      <c r="F25" s="217"/>
      <c r="G25" s="217"/>
    </row>
    <row r="26" spans="1:8" ht="14.25">
      <c r="A26" s="197" t="s">
        <v>120</v>
      </c>
      <c r="B26" s="56">
        <f>SUM(B18:B25)</f>
        <v>12530248</v>
      </c>
      <c r="C26" s="56">
        <f>SUM(C18:C25)</f>
        <v>1117099</v>
      </c>
      <c r="D26" s="210">
        <f t="shared" si="1"/>
        <v>11413149</v>
      </c>
      <c r="E26" s="219">
        <f>SUM(E18:E25)</f>
        <v>23783805</v>
      </c>
      <c r="F26" s="219">
        <f>SUM(F18:F24)</f>
        <v>25096534</v>
      </c>
      <c r="G26" s="221">
        <f>SUM(G18:G25)</f>
        <v>-1312729</v>
      </c>
      <c r="H26" s="222"/>
    </row>
    <row r="27" spans="1:7" ht="15">
      <c r="A27" s="201" t="s">
        <v>131</v>
      </c>
      <c r="B27" s="207"/>
      <c r="C27" s="207"/>
      <c r="D27" s="207"/>
      <c r="E27" s="217"/>
      <c r="F27" s="217"/>
      <c r="G27" s="217"/>
    </row>
    <row r="28" spans="1:7" ht="15">
      <c r="A28" s="198" t="s">
        <v>122</v>
      </c>
      <c r="B28" s="207">
        <v>135</v>
      </c>
      <c r="C28" s="57">
        <v>40131</v>
      </c>
      <c r="D28" s="208">
        <f t="shared" si="1"/>
        <v>-39996</v>
      </c>
      <c r="E28" s="89">
        <v>3000</v>
      </c>
      <c r="F28" s="216">
        <f>2006805-F22-F23</f>
        <v>187514</v>
      </c>
      <c r="G28" s="216">
        <f>+E28-F28</f>
        <v>-184514</v>
      </c>
    </row>
    <row r="29" spans="1:7" ht="15">
      <c r="A29" s="198" t="s">
        <v>86</v>
      </c>
      <c r="B29" s="207"/>
      <c r="C29" s="57"/>
      <c r="D29" s="208"/>
      <c r="E29" s="216"/>
      <c r="F29" s="216"/>
      <c r="G29" s="216"/>
    </row>
    <row r="30" spans="1:7" ht="15">
      <c r="A30" s="198" t="s">
        <v>92</v>
      </c>
      <c r="B30" s="207"/>
      <c r="C30" s="57">
        <v>73301</v>
      </c>
      <c r="D30" s="208">
        <f t="shared" si="1"/>
        <v>-73301</v>
      </c>
      <c r="E30" s="216"/>
      <c r="F30" s="213">
        <v>46122</v>
      </c>
      <c r="G30" s="216">
        <f>+E30-F30</f>
        <v>-46122</v>
      </c>
    </row>
    <row r="31" spans="1:7" ht="15">
      <c r="A31" s="198" t="s">
        <v>164</v>
      </c>
      <c r="B31" s="207"/>
      <c r="C31" s="57"/>
      <c r="D31" s="208"/>
      <c r="E31" s="217"/>
      <c r="F31" s="217"/>
      <c r="G31" s="217"/>
    </row>
    <row r="32" spans="1:7" ht="15">
      <c r="A32" s="198" t="s">
        <v>187</v>
      </c>
      <c r="B32" s="207"/>
      <c r="C32" s="207"/>
      <c r="D32" s="208"/>
      <c r="E32" s="217"/>
      <c r="F32" s="217"/>
      <c r="G32" s="217"/>
    </row>
    <row r="33" spans="1:7" ht="14.25">
      <c r="A33" s="197" t="s">
        <v>165</v>
      </c>
      <c r="B33" s="211">
        <f>SUM(B28:B32)</f>
        <v>135</v>
      </c>
      <c r="C33" s="56">
        <f>SUM(C28:C32)</f>
        <v>113432</v>
      </c>
      <c r="D33" s="210">
        <f>+B33-C33</f>
        <v>-113297</v>
      </c>
      <c r="E33" s="219">
        <f>SUM(E28:E32)</f>
        <v>3000</v>
      </c>
      <c r="F33" s="219">
        <f>SUM(F28:F32)</f>
        <v>233636</v>
      </c>
      <c r="G33" s="221">
        <f>+E33-F33</f>
        <v>-230636</v>
      </c>
    </row>
    <row r="34" spans="1:7" ht="15">
      <c r="A34" s="197" t="s">
        <v>87</v>
      </c>
      <c r="B34" s="207"/>
      <c r="C34" s="207"/>
      <c r="D34" s="210">
        <f>+D16+D26+D33</f>
        <v>-7559020</v>
      </c>
      <c r="E34" s="217"/>
      <c r="F34" s="217"/>
      <c r="G34" s="221">
        <f>+G16+G26+G33</f>
        <v>3320155</v>
      </c>
    </row>
    <row r="35" spans="1:7" ht="15">
      <c r="A35" s="197" t="s">
        <v>88</v>
      </c>
      <c r="B35" s="207"/>
      <c r="C35" s="207"/>
      <c r="D35" s="210">
        <v>10432563</v>
      </c>
      <c r="E35" s="217"/>
      <c r="F35" s="217"/>
      <c r="G35" s="221">
        <v>7112408</v>
      </c>
    </row>
    <row r="36" spans="1:8" ht="15">
      <c r="A36" s="201" t="s">
        <v>97</v>
      </c>
      <c r="B36" s="207"/>
      <c r="C36" s="207"/>
      <c r="D36" s="210">
        <f>+D34+D35</f>
        <v>2873543</v>
      </c>
      <c r="E36" s="217"/>
      <c r="F36" s="217"/>
      <c r="G36" s="221">
        <f>+G35+G34</f>
        <v>10432563</v>
      </c>
      <c r="H36" s="223"/>
    </row>
    <row r="37" spans="1:7" ht="15">
      <c r="A37" s="198" t="s">
        <v>98</v>
      </c>
      <c r="B37" s="207"/>
      <c r="C37" s="207"/>
      <c r="D37" s="57">
        <f>+'справка № 1-КИС-БАЛАНС'!B19</f>
        <v>73801</v>
      </c>
      <c r="E37" s="217"/>
      <c r="F37" s="217"/>
      <c r="G37" s="224">
        <f>+'справка № 1-КИС-БАЛАНС'!C19</f>
        <v>1429933</v>
      </c>
    </row>
    <row r="38" spans="1:7" ht="15">
      <c r="A38" s="202"/>
      <c r="B38" s="187"/>
      <c r="C38" s="187"/>
      <c r="D38" s="66"/>
      <c r="E38" s="186"/>
      <c r="F38" s="186"/>
      <c r="G38" s="225"/>
    </row>
    <row r="39" spans="1:7" ht="15">
      <c r="A39" s="202"/>
      <c r="B39" s="187"/>
      <c r="C39" s="187"/>
      <c r="D39" s="66"/>
      <c r="E39" s="186"/>
      <c r="F39" s="186"/>
      <c r="G39" s="225"/>
    </row>
    <row r="40" spans="1:7" ht="15">
      <c r="A40" s="202"/>
      <c r="B40" s="187"/>
      <c r="C40" s="187"/>
      <c r="D40" s="66"/>
      <c r="E40" s="186"/>
      <c r="F40" s="186"/>
      <c r="G40" s="225"/>
    </row>
    <row r="41" spans="2:8" ht="15">
      <c r="B41" s="187"/>
      <c r="C41" s="187"/>
      <c r="D41" s="212"/>
      <c r="E41" s="186"/>
      <c r="F41" s="186"/>
      <c r="G41" s="186"/>
      <c r="H41" s="177"/>
    </row>
    <row r="42" spans="1:8" ht="15" customHeight="1">
      <c r="A42" s="32" t="s">
        <v>192</v>
      </c>
      <c r="B42" s="232" t="s">
        <v>95</v>
      </c>
      <c r="C42" s="232"/>
      <c r="D42" s="185"/>
      <c r="E42" s="241" t="s">
        <v>176</v>
      </c>
      <c r="F42" s="241"/>
      <c r="G42" s="176"/>
      <c r="H42" s="177"/>
    </row>
    <row r="43" spans="2:8" ht="15">
      <c r="B43" s="2" t="s">
        <v>177</v>
      </c>
      <c r="C43" s="3"/>
      <c r="E43" s="186"/>
      <c r="F43" s="128" t="s">
        <v>190</v>
      </c>
      <c r="G43" s="186"/>
      <c r="H43" s="177"/>
    </row>
    <row r="44" spans="2:8" ht="15">
      <c r="B44" s="187"/>
      <c r="C44" s="187"/>
      <c r="D44" s="188"/>
      <c r="E44" s="186"/>
      <c r="F44" s="186"/>
      <c r="G44" s="186"/>
      <c r="H44" s="177"/>
    </row>
    <row r="45" spans="2:8" ht="15">
      <c r="B45" s="187"/>
      <c r="C45" s="187"/>
      <c r="D45" s="187"/>
      <c r="E45" s="186"/>
      <c r="F45" s="186"/>
      <c r="G45" s="186"/>
      <c r="H45" s="177"/>
    </row>
    <row r="46" spans="2:8" ht="15">
      <c r="B46" s="187"/>
      <c r="C46" s="187"/>
      <c r="D46" s="187"/>
      <c r="E46" s="186"/>
      <c r="F46" s="186"/>
      <c r="G46" s="186"/>
      <c r="H46" s="177"/>
    </row>
    <row r="47" spans="2:8" ht="15">
      <c r="B47" s="187"/>
      <c r="C47" s="187"/>
      <c r="D47" s="187"/>
      <c r="E47" s="186"/>
      <c r="F47" s="186"/>
      <c r="G47" s="186"/>
      <c r="H47" s="177"/>
    </row>
    <row r="48" spans="2:8" ht="12.75">
      <c r="B48" s="8"/>
      <c r="C48" s="8"/>
      <c r="D48" s="8"/>
      <c r="E48" s="177"/>
      <c r="F48" s="177"/>
      <c r="G48" s="177"/>
      <c r="H48" s="177"/>
    </row>
    <row r="49" spans="2:7" ht="12.75">
      <c r="B49" s="189"/>
      <c r="C49" s="189"/>
      <c r="D49" s="189"/>
      <c r="E49" s="190"/>
      <c r="F49" s="190"/>
      <c r="G49" s="190"/>
    </row>
    <row r="50" spans="2:7" ht="12.75">
      <c r="B50" s="189"/>
      <c r="C50" s="189"/>
      <c r="D50" s="189"/>
      <c r="E50" s="190"/>
      <c r="F50" s="190"/>
      <c r="G50" s="190"/>
    </row>
  </sheetData>
  <mergeCells count="8">
    <mergeCell ref="E1:F1"/>
    <mergeCell ref="A6:A7"/>
    <mergeCell ref="A2:F2"/>
    <mergeCell ref="B42:C42"/>
    <mergeCell ref="E42:F42"/>
    <mergeCell ref="B6:D6"/>
    <mergeCell ref="E6:G6"/>
    <mergeCell ref="A3:B3"/>
  </mergeCells>
  <printOptions/>
  <pageMargins left="0.75" right="0.75" top="0.21" bottom="0.3" header="0.18" footer="0.25"/>
  <pageSetup horizontalDpi="300" verticalDpi="300" orientation="landscape" paperSize="9" scale="79" r:id="rId1"/>
  <headerFooter alignWithMargins="0">
    <oddFooter>&amp;C&amp;P</oddFoot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90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54.57421875" style="75" customWidth="1"/>
    <col min="2" max="2" width="10.28125" style="75" customWidth="1"/>
    <col min="3" max="3" width="21.8515625" style="91" customWidth="1"/>
    <col min="4" max="4" width="15.00390625" style="75" customWidth="1"/>
    <col min="5" max="5" width="12.140625" style="91" customWidth="1"/>
    <col min="6" max="6" width="9.8515625" style="75" customWidth="1"/>
    <col min="7" max="7" width="16.8515625" style="75" customWidth="1"/>
    <col min="8" max="8" width="12.00390625" style="91" customWidth="1"/>
    <col min="9" max="9" width="9.7109375" style="76" bestFit="1" customWidth="1"/>
    <col min="10" max="10" width="14.28125" style="76" bestFit="1" customWidth="1"/>
    <col min="11" max="16384" width="9.140625" style="76" customWidth="1"/>
  </cols>
  <sheetData>
    <row r="1" spans="1:9" ht="12.75">
      <c r="A1" s="91"/>
      <c r="B1" s="91"/>
      <c r="D1" s="91"/>
      <c r="F1" s="100"/>
      <c r="G1" s="100" t="s">
        <v>166</v>
      </c>
      <c r="H1" s="100"/>
      <c r="I1" s="97"/>
    </row>
    <row r="2" spans="1:9" ht="12.75">
      <c r="A2" s="91"/>
      <c r="B2" s="91"/>
      <c r="D2" s="91"/>
      <c r="F2" s="91"/>
      <c r="G2" s="91"/>
      <c r="I2" s="97"/>
    </row>
    <row r="3" spans="1:9" ht="14.25">
      <c r="A3" s="250" t="s">
        <v>55</v>
      </c>
      <c r="B3" s="250"/>
      <c r="C3" s="250"/>
      <c r="D3" s="250"/>
      <c r="E3" s="250"/>
      <c r="F3" s="250"/>
      <c r="G3" s="250"/>
      <c r="H3" s="250"/>
      <c r="I3" s="97"/>
    </row>
    <row r="4" spans="1:9" ht="12.75">
      <c r="A4" s="101"/>
      <c r="B4" s="102"/>
      <c r="C4" s="102"/>
      <c r="D4" s="102"/>
      <c r="E4" s="102"/>
      <c r="F4" s="102"/>
      <c r="G4" s="102"/>
      <c r="H4" s="103"/>
      <c r="I4" s="97"/>
    </row>
    <row r="5" spans="1:9" ht="15">
      <c r="A5" s="104" t="s">
        <v>178</v>
      </c>
      <c r="B5" s="104"/>
      <c r="C5" s="105"/>
      <c r="D5" s="105"/>
      <c r="E5" s="105"/>
      <c r="F5" s="106"/>
      <c r="G5" s="65" t="s">
        <v>96</v>
      </c>
      <c r="H5" s="9">
        <v>131187474</v>
      </c>
      <c r="I5" s="97"/>
    </row>
    <row r="6" spans="1:9" ht="15">
      <c r="A6" s="107" t="s">
        <v>191</v>
      </c>
      <c r="B6" s="107"/>
      <c r="C6" s="105"/>
      <c r="D6" s="105"/>
      <c r="E6" s="108"/>
      <c r="F6" s="108"/>
      <c r="G6" s="108"/>
      <c r="H6" s="109"/>
      <c r="I6" s="97"/>
    </row>
    <row r="7" spans="1:9" ht="12.75">
      <c r="A7" s="110"/>
      <c r="B7" s="110"/>
      <c r="C7" s="110"/>
      <c r="D7" s="110"/>
      <c r="E7" s="108"/>
      <c r="F7" s="108"/>
      <c r="G7" s="108"/>
      <c r="H7" s="111" t="s">
        <v>56</v>
      </c>
      <c r="I7" s="97"/>
    </row>
    <row r="8" spans="1:9" ht="15">
      <c r="A8" s="245" t="s">
        <v>57</v>
      </c>
      <c r="B8" s="245" t="s">
        <v>61</v>
      </c>
      <c r="C8" s="243" t="s">
        <v>58</v>
      </c>
      <c r="D8" s="244"/>
      <c r="E8" s="244"/>
      <c r="F8" s="243" t="s">
        <v>59</v>
      </c>
      <c r="G8" s="251"/>
      <c r="H8" s="245" t="s">
        <v>60</v>
      </c>
      <c r="I8" s="77"/>
    </row>
    <row r="9" spans="1:9" ht="15">
      <c r="A9" s="249"/>
      <c r="B9" s="254"/>
      <c r="C9" s="252" t="s">
        <v>179</v>
      </c>
      <c r="D9" s="245" t="s">
        <v>62</v>
      </c>
      <c r="E9" s="245" t="s">
        <v>124</v>
      </c>
      <c r="F9" s="245" t="s">
        <v>63</v>
      </c>
      <c r="G9" s="245" t="s">
        <v>64</v>
      </c>
      <c r="H9" s="249"/>
      <c r="I9" s="77"/>
    </row>
    <row r="10" spans="1:9" ht="31.5" customHeight="1">
      <c r="A10" s="246"/>
      <c r="B10" s="246"/>
      <c r="C10" s="253"/>
      <c r="D10" s="246"/>
      <c r="E10" s="247"/>
      <c r="F10" s="247"/>
      <c r="G10" s="247"/>
      <c r="H10" s="247"/>
      <c r="I10" s="77"/>
    </row>
    <row r="11" spans="1:9" s="79" customFormat="1" ht="15">
      <c r="A11" s="112" t="s">
        <v>6</v>
      </c>
      <c r="B11" s="112">
        <v>1</v>
      </c>
      <c r="C11" s="112">
        <v>2</v>
      </c>
      <c r="D11" s="112">
        <v>3</v>
      </c>
      <c r="E11" s="112">
        <v>4</v>
      </c>
      <c r="F11" s="112">
        <v>5</v>
      </c>
      <c r="G11" s="112">
        <v>6</v>
      </c>
      <c r="H11" s="112">
        <v>7</v>
      </c>
      <c r="I11" s="78"/>
    </row>
    <row r="12" spans="1:9" s="79" customFormat="1" ht="15">
      <c r="A12" s="113" t="s">
        <v>104</v>
      </c>
      <c r="B12" s="114">
        <v>14001109</v>
      </c>
      <c r="C12" s="114">
        <v>7740669</v>
      </c>
      <c r="D12" s="114">
        <v>8347725</v>
      </c>
      <c r="E12" s="114">
        <v>2119946</v>
      </c>
      <c r="F12" s="114">
        <v>1400900</v>
      </c>
      <c r="G12" s="112"/>
      <c r="H12" s="114">
        <f>SUM(B12:G12)</f>
        <v>33610349</v>
      </c>
      <c r="I12" s="78"/>
    </row>
    <row r="13" spans="1:9" s="79" customFormat="1" ht="15">
      <c r="A13" s="113" t="s">
        <v>105</v>
      </c>
      <c r="B13" s="114">
        <v>14001109</v>
      </c>
      <c r="C13" s="114">
        <v>7740669</v>
      </c>
      <c r="D13" s="114">
        <v>8347725</v>
      </c>
      <c r="E13" s="114">
        <v>2119946</v>
      </c>
      <c r="F13" s="114">
        <v>1400900</v>
      </c>
      <c r="G13" s="112"/>
      <c r="H13" s="114">
        <f>SUM(B13:G13)</f>
        <v>33610349</v>
      </c>
      <c r="I13" s="78"/>
    </row>
    <row r="14" spans="1:9" s="79" customFormat="1" ht="15">
      <c r="A14" s="113" t="s">
        <v>65</v>
      </c>
      <c r="B14" s="114">
        <v>15790604</v>
      </c>
      <c r="C14" s="114">
        <v>10814105</v>
      </c>
      <c r="D14" s="114">
        <v>21496123</v>
      </c>
      <c r="E14" s="114">
        <v>3520846</v>
      </c>
      <c r="F14" s="114">
        <v>7272436</v>
      </c>
      <c r="G14" s="114"/>
      <c r="H14" s="114">
        <f>SUM(B14:G14)</f>
        <v>58894114</v>
      </c>
      <c r="I14" s="78"/>
    </row>
    <row r="15" spans="1:9" s="79" customFormat="1" ht="15">
      <c r="A15" s="113" t="s">
        <v>66</v>
      </c>
      <c r="B15" s="115"/>
      <c r="C15" s="116"/>
      <c r="D15" s="175"/>
      <c r="E15" s="116"/>
      <c r="F15" s="175"/>
      <c r="G15" s="175"/>
      <c r="H15" s="117"/>
      <c r="I15" s="78"/>
    </row>
    <row r="16" spans="1:9" ht="15">
      <c r="A16" s="118" t="s">
        <v>67</v>
      </c>
      <c r="B16" s="115"/>
      <c r="C16" s="116"/>
      <c r="D16" s="175"/>
      <c r="E16" s="116"/>
      <c r="F16" s="175"/>
      <c r="G16" s="175"/>
      <c r="H16" s="117"/>
      <c r="I16" s="77"/>
    </row>
    <row r="17" spans="1:10" ht="15">
      <c r="A17" s="118" t="s">
        <v>68</v>
      </c>
      <c r="B17" s="119"/>
      <c r="C17" s="116"/>
      <c r="D17" s="175"/>
      <c r="E17" s="116"/>
      <c r="F17" s="175"/>
      <c r="G17" s="175"/>
      <c r="H17" s="117"/>
      <c r="I17" s="77"/>
      <c r="J17" s="122"/>
    </row>
    <row r="18" spans="1:9" ht="15">
      <c r="A18" s="113" t="s">
        <v>69</v>
      </c>
      <c r="B18" s="119"/>
      <c r="C18" s="119"/>
      <c r="D18" s="80"/>
      <c r="E18" s="119"/>
      <c r="F18" s="80"/>
      <c r="G18" s="80"/>
      <c r="H18" s="117"/>
      <c r="I18" s="77"/>
    </row>
    <row r="19" spans="1:9" ht="15">
      <c r="A19" s="113" t="s">
        <v>167</v>
      </c>
      <c r="B19" s="121">
        <f>+B20-B21</f>
        <v>-7307655</v>
      </c>
      <c r="C19" s="121">
        <f>+C20-C21</f>
        <v>-11523171</v>
      </c>
      <c r="D19" s="174"/>
      <c r="E19" s="115"/>
      <c r="F19" s="174"/>
      <c r="G19" s="174"/>
      <c r="H19" s="121">
        <f>SUM(B19:G19)</f>
        <v>-18830826</v>
      </c>
      <c r="I19" s="77"/>
    </row>
    <row r="20" spans="1:9" ht="15">
      <c r="A20" s="118" t="s">
        <v>125</v>
      </c>
      <c r="B20" s="116">
        <v>341098</v>
      </c>
      <c r="C20" s="116">
        <v>635386</v>
      </c>
      <c r="D20" s="175"/>
      <c r="E20" s="116"/>
      <c r="F20" s="116"/>
      <c r="G20" s="175"/>
      <c r="H20" s="114">
        <f>SUM(B20:G20)</f>
        <v>976484</v>
      </c>
      <c r="I20" s="77"/>
    </row>
    <row r="21" spans="1:9" ht="15">
      <c r="A21" s="118" t="s">
        <v>126</v>
      </c>
      <c r="B21" s="116">
        <v>7648753</v>
      </c>
      <c r="C21" s="116">
        <v>12158557</v>
      </c>
      <c r="D21" s="175"/>
      <c r="E21" s="116"/>
      <c r="F21" s="116"/>
      <c r="G21" s="175"/>
      <c r="H21" s="114">
        <f>SUM(B21:G21)</f>
        <v>19807310</v>
      </c>
      <c r="I21" s="77"/>
    </row>
    <row r="22" spans="1:9" ht="15">
      <c r="A22" s="113" t="s">
        <v>70</v>
      </c>
      <c r="B22" s="116"/>
      <c r="C22" s="116"/>
      <c r="D22" s="175"/>
      <c r="E22" s="116"/>
      <c r="F22" s="114">
        <f>+'справка № 1-КИС-БАЛАНС'!E18</f>
        <v>1244788</v>
      </c>
      <c r="G22" s="175"/>
      <c r="H22" s="114">
        <f>SUM(B22:G22)</f>
        <v>1244788</v>
      </c>
      <c r="I22" s="77"/>
    </row>
    <row r="23" spans="1:9" ht="15">
      <c r="A23" s="118" t="s">
        <v>71</v>
      </c>
      <c r="B23" s="116"/>
      <c r="C23" s="116"/>
      <c r="D23" s="175"/>
      <c r="E23" s="116">
        <f>-F23</f>
        <v>7272436</v>
      </c>
      <c r="F23" s="117">
        <f>+F25</f>
        <v>-7272436</v>
      </c>
      <c r="G23" s="175"/>
      <c r="H23" s="117"/>
      <c r="I23" s="77"/>
    </row>
    <row r="24" spans="1:9" ht="15">
      <c r="A24" s="118" t="s">
        <v>72</v>
      </c>
      <c r="B24" s="116"/>
      <c r="C24" s="116"/>
      <c r="D24" s="175"/>
      <c r="E24" s="116"/>
      <c r="F24" s="116"/>
      <c r="G24" s="175"/>
      <c r="H24" s="117"/>
      <c r="I24" s="77"/>
    </row>
    <row r="25" spans="1:9" ht="15">
      <c r="A25" s="118" t="s">
        <v>73</v>
      </c>
      <c r="B25" s="119"/>
      <c r="C25" s="119"/>
      <c r="D25" s="80"/>
      <c r="E25" s="181">
        <f>-F25</f>
        <v>7272436</v>
      </c>
      <c r="F25" s="117">
        <f>-F14</f>
        <v>-7272436</v>
      </c>
      <c r="G25" s="80"/>
      <c r="H25" s="117"/>
      <c r="I25" s="77"/>
    </row>
    <row r="26" spans="1:9" ht="15">
      <c r="A26" s="118" t="s">
        <v>74</v>
      </c>
      <c r="B26" s="119"/>
      <c r="C26" s="119"/>
      <c r="D26" s="80"/>
      <c r="E26" s="119"/>
      <c r="F26" s="119"/>
      <c r="G26" s="80"/>
      <c r="H26" s="117"/>
      <c r="I26" s="77"/>
    </row>
    <row r="27" spans="1:9" ht="30">
      <c r="A27" s="118" t="s">
        <v>168</v>
      </c>
      <c r="B27" s="119"/>
      <c r="C27" s="119"/>
      <c r="D27" s="80"/>
      <c r="E27" s="119"/>
      <c r="F27" s="119"/>
      <c r="G27" s="80"/>
      <c r="H27" s="117"/>
      <c r="I27" s="77"/>
    </row>
    <row r="28" spans="1:9" ht="15">
      <c r="A28" s="118" t="s">
        <v>75</v>
      </c>
      <c r="B28" s="115"/>
      <c r="C28" s="115"/>
      <c r="D28" s="115"/>
      <c r="E28" s="115"/>
      <c r="F28" s="115"/>
      <c r="G28" s="174"/>
      <c r="H28" s="117"/>
      <c r="I28" s="77"/>
    </row>
    <row r="29" spans="1:9" ht="15">
      <c r="A29" s="118" t="s">
        <v>76</v>
      </c>
      <c r="B29" s="119"/>
      <c r="C29" s="119"/>
      <c r="D29" s="119"/>
      <c r="E29" s="119"/>
      <c r="F29" s="119"/>
      <c r="G29" s="80"/>
      <c r="H29" s="117"/>
      <c r="I29" s="77"/>
    </row>
    <row r="30" spans="1:9" ht="30">
      <c r="A30" s="118" t="s">
        <v>169</v>
      </c>
      <c r="B30" s="119"/>
      <c r="C30" s="121"/>
      <c r="D30" s="121">
        <f>+D31-D32</f>
        <v>-30731987</v>
      </c>
      <c r="E30" s="119"/>
      <c r="F30" s="80"/>
      <c r="G30" s="80"/>
      <c r="H30" s="121">
        <f>SUM(B30:G30)</f>
        <v>-30731987</v>
      </c>
      <c r="I30" s="77"/>
    </row>
    <row r="31" spans="1:9" ht="15">
      <c r="A31" s="118" t="s">
        <v>75</v>
      </c>
      <c r="B31" s="115"/>
      <c r="C31" s="115"/>
      <c r="D31" s="116">
        <v>2261418</v>
      </c>
      <c r="E31" s="115"/>
      <c r="F31" s="174"/>
      <c r="G31" s="174"/>
      <c r="H31" s="114">
        <f>SUM(B31:G31)</f>
        <v>2261418</v>
      </c>
      <c r="I31" s="77"/>
    </row>
    <row r="32" spans="1:9" ht="15">
      <c r="A32" s="118" t="s">
        <v>76</v>
      </c>
      <c r="B32" s="119"/>
      <c r="C32" s="116"/>
      <c r="D32" s="116">
        <v>32993405</v>
      </c>
      <c r="E32" s="119"/>
      <c r="F32" s="119"/>
      <c r="G32" s="119"/>
      <c r="H32" s="114">
        <f>SUM(B32:G32)</f>
        <v>32993405</v>
      </c>
      <c r="I32" s="77"/>
    </row>
    <row r="33" spans="1:9" ht="15">
      <c r="A33" s="118" t="s">
        <v>127</v>
      </c>
      <c r="B33" s="119"/>
      <c r="C33" s="119"/>
      <c r="D33" s="119"/>
      <c r="E33" s="119"/>
      <c r="F33" s="119"/>
      <c r="G33" s="119"/>
      <c r="H33" s="117"/>
      <c r="I33" s="77"/>
    </row>
    <row r="34" spans="1:9" ht="15">
      <c r="A34" s="113" t="s">
        <v>77</v>
      </c>
      <c r="B34" s="121">
        <f>+B14+B15+B19+B22+B23+B26+B27+B30+B33</f>
        <v>8482949</v>
      </c>
      <c r="C34" s="121">
        <f>+C14+C15+C19+C22+C23+C26+C27+C30+C33</f>
        <v>-709066</v>
      </c>
      <c r="D34" s="121">
        <f>+D14+D15+D19+D22+D23+D26+D27+D30+D33</f>
        <v>-9235864</v>
      </c>
      <c r="E34" s="121">
        <f>+E14+E15+E19+E22+E23+E26+E27+E30+E33</f>
        <v>10793282</v>
      </c>
      <c r="F34" s="121">
        <f>+F14+F15+F19+F22+F23+F26+F27+F30+F33</f>
        <v>1244788</v>
      </c>
      <c r="G34" s="121"/>
      <c r="H34" s="114">
        <f>SUM(B34:G34)</f>
        <v>10576089</v>
      </c>
      <c r="I34" s="77"/>
    </row>
    <row r="35" spans="1:9" ht="15">
      <c r="A35" s="118" t="s">
        <v>134</v>
      </c>
      <c r="B35" s="115"/>
      <c r="C35" s="115"/>
      <c r="D35" s="115"/>
      <c r="E35" s="115"/>
      <c r="F35" s="115"/>
      <c r="G35" s="115"/>
      <c r="H35" s="117"/>
      <c r="I35" s="77"/>
    </row>
    <row r="36" spans="1:9" ht="15">
      <c r="A36" s="120" t="s">
        <v>180</v>
      </c>
      <c r="B36" s="121">
        <f>+B34+B35</f>
        <v>8482949</v>
      </c>
      <c r="C36" s="121">
        <f>+C34+C35</f>
        <v>-709066</v>
      </c>
      <c r="D36" s="121">
        <f>+D34+D35</f>
        <v>-9235864</v>
      </c>
      <c r="E36" s="121">
        <f>+E34+E35</f>
        <v>10793282</v>
      </c>
      <c r="F36" s="121">
        <f>+F34+F35</f>
        <v>1244788</v>
      </c>
      <c r="G36" s="119"/>
      <c r="H36" s="114">
        <f>SUM(B36:G36)</f>
        <v>10576089</v>
      </c>
      <c r="I36" s="77"/>
    </row>
    <row r="37" spans="1:9" ht="15">
      <c r="A37" s="178"/>
      <c r="B37" s="123"/>
      <c r="C37" s="123"/>
      <c r="D37" s="81"/>
      <c r="E37" s="123"/>
      <c r="F37" s="123"/>
      <c r="G37" s="124"/>
      <c r="H37" s="125"/>
      <c r="I37" s="77"/>
    </row>
    <row r="38" spans="1:9" ht="15">
      <c r="A38" s="179"/>
      <c r="B38" s="90"/>
      <c r="C38" s="90"/>
      <c r="F38" s="91"/>
      <c r="I38" s="77"/>
    </row>
    <row r="39" spans="1:9" ht="15">
      <c r="A39" s="32" t="s">
        <v>192</v>
      </c>
      <c r="B39" s="84"/>
      <c r="C39" s="92"/>
      <c r="D39" s="248" t="s">
        <v>78</v>
      </c>
      <c r="E39" s="248"/>
      <c r="F39" s="93"/>
      <c r="G39" s="248" t="s">
        <v>176</v>
      </c>
      <c r="H39" s="248"/>
      <c r="I39" s="77"/>
    </row>
    <row r="40" spans="1:10" ht="15">
      <c r="A40" s="83"/>
      <c r="B40" s="83"/>
      <c r="C40" s="90"/>
      <c r="D40" s="94" t="s">
        <v>177</v>
      </c>
      <c r="F40" s="95"/>
      <c r="G40" s="96"/>
      <c r="H40" s="128" t="s">
        <v>190</v>
      </c>
      <c r="J40" s="85"/>
    </row>
    <row r="41" spans="1:10" ht="15">
      <c r="A41" s="82"/>
      <c r="B41" s="86"/>
      <c r="C41" s="98"/>
      <c r="D41" s="86"/>
      <c r="E41" s="96"/>
      <c r="F41" s="85"/>
      <c r="G41" s="85"/>
      <c r="H41" s="96"/>
      <c r="I41" s="85"/>
      <c r="J41" s="85"/>
    </row>
    <row r="42" spans="1:9" ht="15">
      <c r="A42" s="87"/>
      <c r="B42" s="86"/>
      <c r="C42" s="98"/>
      <c r="D42" s="86"/>
      <c r="E42" s="98"/>
      <c r="F42" s="86"/>
      <c r="G42" s="86"/>
      <c r="H42" s="99"/>
      <c r="I42" s="77"/>
    </row>
    <row r="43" spans="1:9" ht="15">
      <c r="A43" s="87"/>
      <c r="B43" s="86"/>
      <c r="C43" s="98"/>
      <c r="D43" s="86"/>
      <c r="E43" s="98"/>
      <c r="F43" s="86"/>
      <c r="G43" s="86"/>
      <c r="H43" s="99"/>
      <c r="I43" s="77"/>
    </row>
    <row r="44" spans="7:10" ht="15">
      <c r="G44" s="183"/>
      <c r="H44" s="97"/>
      <c r="I44" s="182"/>
      <c r="J44" s="183"/>
    </row>
    <row r="45" spans="1:10" ht="15">
      <c r="A45" s="88"/>
      <c r="B45" s="88"/>
      <c r="C45" s="180"/>
      <c r="D45" s="88"/>
      <c r="E45" s="180"/>
      <c r="F45" s="88"/>
      <c r="G45" s="184"/>
      <c r="H45" s="180"/>
      <c r="I45" s="77"/>
      <c r="J45" s="183"/>
    </row>
    <row r="46" spans="1:10" ht="15">
      <c r="A46" s="88"/>
      <c r="B46" s="88"/>
      <c r="C46" s="180"/>
      <c r="D46" s="88"/>
      <c r="E46" s="180"/>
      <c r="F46" s="88"/>
      <c r="G46" s="184"/>
      <c r="H46" s="180"/>
      <c r="I46" s="77"/>
      <c r="J46" s="183"/>
    </row>
    <row r="47" spans="1:10" ht="15">
      <c r="A47" s="88"/>
      <c r="B47" s="88"/>
      <c r="C47" s="180"/>
      <c r="D47" s="88"/>
      <c r="E47" s="180"/>
      <c r="F47" s="88"/>
      <c r="G47" s="184"/>
      <c r="H47" s="180"/>
      <c r="I47" s="77"/>
      <c r="J47" s="183"/>
    </row>
    <row r="48" spans="1:10" ht="15">
      <c r="A48" s="88"/>
      <c r="B48" s="88"/>
      <c r="C48" s="180"/>
      <c r="D48" s="88"/>
      <c r="E48" s="180"/>
      <c r="F48" s="88"/>
      <c r="G48" s="183"/>
      <c r="H48" s="180"/>
      <c r="I48" s="77"/>
      <c r="J48" s="183"/>
    </row>
    <row r="49" spans="1:10" ht="15">
      <c r="A49" s="88"/>
      <c r="B49" s="88"/>
      <c r="C49" s="180"/>
      <c r="D49" s="88"/>
      <c r="E49" s="180"/>
      <c r="F49" s="88"/>
      <c r="G49" s="184"/>
      <c r="H49" s="180"/>
      <c r="I49" s="77"/>
      <c r="J49" s="183"/>
    </row>
    <row r="50" spans="1:9" ht="15">
      <c r="A50" s="88"/>
      <c r="B50" s="88"/>
      <c r="C50" s="180"/>
      <c r="D50" s="88"/>
      <c r="E50" s="180"/>
      <c r="F50" s="88"/>
      <c r="G50" s="88"/>
      <c r="H50" s="180"/>
      <c r="I50" s="77"/>
    </row>
    <row r="51" spans="1:9" ht="15">
      <c r="A51" s="88"/>
      <c r="B51" s="88"/>
      <c r="C51" s="180"/>
      <c r="D51" s="88"/>
      <c r="E51" s="180"/>
      <c r="F51" s="88"/>
      <c r="G51" s="88"/>
      <c r="H51" s="180"/>
      <c r="I51" s="77"/>
    </row>
    <row r="52" spans="1:9" ht="15">
      <c r="A52" s="88"/>
      <c r="B52" s="88"/>
      <c r="C52" s="180"/>
      <c r="D52" s="88"/>
      <c r="E52" s="180"/>
      <c r="F52" s="88"/>
      <c r="G52" s="88"/>
      <c r="H52" s="180"/>
      <c r="I52" s="77"/>
    </row>
    <row r="53" spans="1:9" ht="15">
      <c r="A53" s="88"/>
      <c r="B53" s="88"/>
      <c r="C53" s="180"/>
      <c r="D53" s="88"/>
      <c r="E53" s="180"/>
      <c r="F53" s="88"/>
      <c r="G53" s="88"/>
      <c r="H53" s="180"/>
      <c r="I53" s="77"/>
    </row>
    <row r="54" spans="1:9" ht="15">
      <c r="A54" s="88"/>
      <c r="B54" s="88"/>
      <c r="C54" s="180"/>
      <c r="D54" s="88"/>
      <c r="E54" s="180"/>
      <c r="F54" s="88"/>
      <c r="G54" s="88"/>
      <c r="H54" s="180"/>
      <c r="I54" s="77"/>
    </row>
    <row r="55" spans="1:9" ht="15">
      <c r="A55" s="88"/>
      <c r="B55" s="88"/>
      <c r="C55" s="180"/>
      <c r="D55" s="88"/>
      <c r="E55" s="180"/>
      <c r="F55" s="88"/>
      <c r="G55" s="88"/>
      <c r="H55" s="180"/>
      <c r="I55" s="77"/>
    </row>
    <row r="56" spans="1:9" ht="15">
      <c r="A56" s="88"/>
      <c r="B56" s="88"/>
      <c r="C56" s="180"/>
      <c r="D56" s="88"/>
      <c r="E56" s="180"/>
      <c r="F56" s="88"/>
      <c r="G56" s="88"/>
      <c r="H56" s="180"/>
      <c r="I56" s="77"/>
    </row>
    <row r="57" spans="1:9" ht="15">
      <c r="A57" s="88"/>
      <c r="B57" s="88"/>
      <c r="C57" s="180"/>
      <c r="D57" s="88"/>
      <c r="E57" s="180"/>
      <c r="F57" s="88"/>
      <c r="G57" s="88"/>
      <c r="H57" s="180"/>
      <c r="I57" s="77"/>
    </row>
    <row r="58" spans="1:9" ht="15">
      <c r="A58" s="88"/>
      <c r="B58" s="88"/>
      <c r="C58" s="180"/>
      <c r="D58" s="88"/>
      <c r="E58" s="180"/>
      <c r="F58" s="88"/>
      <c r="G58" s="88"/>
      <c r="H58" s="180"/>
      <c r="I58" s="77"/>
    </row>
    <row r="59" spans="1:9" ht="15">
      <c r="A59" s="88"/>
      <c r="B59" s="88"/>
      <c r="C59" s="180"/>
      <c r="D59" s="88"/>
      <c r="E59" s="180"/>
      <c r="F59" s="88"/>
      <c r="G59" s="88"/>
      <c r="H59" s="180"/>
      <c r="I59" s="77"/>
    </row>
    <row r="60" spans="1:9" ht="15">
      <c r="A60" s="88"/>
      <c r="B60" s="88"/>
      <c r="C60" s="180"/>
      <c r="D60" s="88"/>
      <c r="E60" s="180"/>
      <c r="F60" s="88"/>
      <c r="G60" s="88"/>
      <c r="H60" s="180"/>
      <c r="I60" s="77"/>
    </row>
    <row r="61" spans="1:9" ht="15">
      <c r="A61" s="88"/>
      <c r="B61" s="88"/>
      <c r="C61" s="180"/>
      <c r="D61" s="88"/>
      <c r="E61" s="180"/>
      <c r="F61" s="88"/>
      <c r="G61" s="88"/>
      <c r="H61" s="180"/>
      <c r="I61" s="77"/>
    </row>
    <row r="62" spans="1:9" ht="15">
      <c r="A62" s="88"/>
      <c r="B62" s="88"/>
      <c r="C62" s="180"/>
      <c r="D62" s="88"/>
      <c r="E62" s="180"/>
      <c r="F62" s="88"/>
      <c r="G62" s="88"/>
      <c r="H62" s="180"/>
      <c r="I62" s="77"/>
    </row>
    <row r="63" spans="1:9" ht="15">
      <c r="A63" s="88"/>
      <c r="B63" s="88"/>
      <c r="C63" s="180"/>
      <c r="D63" s="88"/>
      <c r="E63" s="180"/>
      <c r="F63" s="88"/>
      <c r="G63" s="88"/>
      <c r="H63" s="180"/>
      <c r="I63" s="77"/>
    </row>
    <row r="64" spans="1:9" ht="15">
      <c r="A64" s="88"/>
      <c r="B64" s="88"/>
      <c r="C64" s="180"/>
      <c r="D64" s="88"/>
      <c r="E64" s="180"/>
      <c r="F64" s="88"/>
      <c r="G64" s="88"/>
      <c r="H64" s="180"/>
      <c r="I64" s="77"/>
    </row>
    <row r="65" spans="1:9" ht="15">
      <c r="A65" s="88"/>
      <c r="B65" s="88"/>
      <c r="C65" s="180"/>
      <c r="D65" s="88"/>
      <c r="E65" s="180"/>
      <c r="F65" s="88"/>
      <c r="G65" s="88"/>
      <c r="H65" s="180"/>
      <c r="I65" s="77"/>
    </row>
    <row r="66" spans="1:9" ht="15">
      <c r="A66" s="88"/>
      <c r="B66" s="88"/>
      <c r="C66" s="180"/>
      <c r="D66" s="88"/>
      <c r="E66" s="180"/>
      <c r="F66" s="88"/>
      <c r="G66" s="88"/>
      <c r="H66" s="180"/>
      <c r="I66" s="77"/>
    </row>
    <row r="67" spans="1:9" ht="15">
      <c r="A67" s="88"/>
      <c r="B67" s="88"/>
      <c r="C67" s="180"/>
      <c r="D67" s="88"/>
      <c r="E67" s="180"/>
      <c r="F67" s="88"/>
      <c r="G67" s="88"/>
      <c r="H67" s="180"/>
      <c r="I67" s="77"/>
    </row>
    <row r="68" spans="1:9" ht="15">
      <c r="A68" s="88"/>
      <c r="B68" s="88"/>
      <c r="C68" s="180"/>
      <c r="D68" s="88"/>
      <c r="E68" s="180"/>
      <c r="F68" s="88"/>
      <c r="G68" s="88"/>
      <c r="H68" s="180"/>
      <c r="I68" s="77"/>
    </row>
    <row r="69" spans="1:9" ht="15">
      <c r="A69" s="88"/>
      <c r="B69" s="88"/>
      <c r="C69" s="180"/>
      <c r="D69" s="88"/>
      <c r="E69" s="180"/>
      <c r="F69" s="88"/>
      <c r="G69" s="88"/>
      <c r="H69" s="180"/>
      <c r="I69" s="77"/>
    </row>
    <row r="70" spans="1:9" ht="15">
      <c r="A70" s="88"/>
      <c r="B70" s="88"/>
      <c r="C70" s="180"/>
      <c r="D70" s="88"/>
      <c r="E70" s="180"/>
      <c r="F70" s="88"/>
      <c r="G70" s="88"/>
      <c r="H70" s="180"/>
      <c r="I70" s="77"/>
    </row>
    <row r="71" spans="1:9" ht="15">
      <c r="A71" s="88"/>
      <c r="B71" s="88"/>
      <c r="C71" s="180"/>
      <c r="D71" s="88"/>
      <c r="E71" s="180"/>
      <c r="F71" s="88"/>
      <c r="G71" s="88"/>
      <c r="H71" s="180"/>
      <c r="I71" s="77"/>
    </row>
    <row r="72" spans="1:9" ht="15">
      <c r="A72" s="88"/>
      <c r="B72" s="88"/>
      <c r="C72" s="180"/>
      <c r="D72" s="88"/>
      <c r="E72" s="180"/>
      <c r="F72" s="88"/>
      <c r="G72" s="88"/>
      <c r="H72" s="180"/>
      <c r="I72" s="77"/>
    </row>
    <row r="73" spans="1:9" ht="15">
      <c r="A73" s="88"/>
      <c r="B73" s="88"/>
      <c r="C73" s="180"/>
      <c r="D73" s="88"/>
      <c r="E73" s="180"/>
      <c r="F73" s="88"/>
      <c r="G73" s="88"/>
      <c r="H73" s="180"/>
      <c r="I73" s="77"/>
    </row>
    <row r="74" spans="1:9" ht="15">
      <c r="A74" s="88"/>
      <c r="B74" s="88"/>
      <c r="C74" s="180"/>
      <c r="D74" s="88"/>
      <c r="E74" s="180"/>
      <c r="F74" s="88"/>
      <c r="G74" s="88"/>
      <c r="H74" s="180"/>
      <c r="I74" s="77"/>
    </row>
    <row r="75" spans="1:9" ht="15">
      <c r="A75" s="88"/>
      <c r="B75" s="88"/>
      <c r="C75" s="180"/>
      <c r="D75" s="88"/>
      <c r="E75" s="180"/>
      <c r="F75" s="88"/>
      <c r="G75" s="88"/>
      <c r="H75" s="180"/>
      <c r="I75" s="77"/>
    </row>
    <row r="76" spans="1:9" ht="15">
      <c r="A76" s="88"/>
      <c r="B76" s="88"/>
      <c r="C76" s="180"/>
      <c r="D76" s="88"/>
      <c r="E76" s="180"/>
      <c r="F76" s="88"/>
      <c r="G76" s="88"/>
      <c r="H76" s="180"/>
      <c r="I76" s="77"/>
    </row>
    <row r="77" spans="1:9" ht="15">
      <c r="A77" s="88"/>
      <c r="B77" s="88"/>
      <c r="C77" s="180"/>
      <c r="D77" s="88"/>
      <c r="E77" s="180"/>
      <c r="F77" s="88"/>
      <c r="G77" s="88"/>
      <c r="H77" s="180"/>
      <c r="I77" s="77"/>
    </row>
    <row r="78" spans="1:9" ht="15">
      <c r="A78" s="88"/>
      <c r="B78" s="88"/>
      <c r="C78" s="180"/>
      <c r="D78" s="88"/>
      <c r="E78" s="180"/>
      <c r="F78" s="88"/>
      <c r="G78" s="88"/>
      <c r="H78" s="180"/>
      <c r="I78" s="77"/>
    </row>
    <row r="79" spans="1:9" ht="15">
      <c r="A79" s="88"/>
      <c r="B79" s="88"/>
      <c r="C79" s="180"/>
      <c r="D79" s="88"/>
      <c r="E79" s="180"/>
      <c r="F79" s="88"/>
      <c r="G79" s="88"/>
      <c r="H79" s="180"/>
      <c r="I79" s="77"/>
    </row>
    <row r="80" spans="1:9" ht="15">
      <c r="A80" s="88"/>
      <c r="B80" s="88"/>
      <c r="C80" s="180"/>
      <c r="D80" s="88"/>
      <c r="E80" s="180"/>
      <c r="F80" s="88"/>
      <c r="G80" s="88"/>
      <c r="H80" s="180"/>
      <c r="I80" s="77"/>
    </row>
    <row r="81" spans="1:9" ht="15">
      <c r="A81" s="88"/>
      <c r="B81" s="88"/>
      <c r="C81" s="180"/>
      <c r="D81" s="88"/>
      <c r="E81" s="180"/>
      <c r="F81" s="88"/>
      <c r="G81" s="88"/>
      <c r="H81" s="180"/>
      <c r="I81" s="77"/>
    </row>
    <row r="82" spans="1:9" ht="15">
      <c r="A82" s="88"/>
      <c r="B82" s="88"/>
      <c r="C82" s="180"/>
      <c r="D82" s="88"/>
      <c r="E82" s="180"/>
      <c r="F82" s="88"/>
      <c r="G82" s="88"/>
      <c r="H82" s="180"/>
      <c r="I82" s="77"/>
    </row>
    <row r="83" spans="1:9" ht="15">
      <c r="A83" s="88"/>
      <c r="B83" s="88"/>
      <c r="C83" s="180"/>
      <c r="D83" s="88"/>
      <c r="E83" s="180"/>
      <c r="F83" s="88"/>
      <c r="G83" s="88"/>
      <c r="H83" s="180"/>
      <c r="I83" s="77"/>
    </row>
    <row r="84" spans="1:9" ht="15">
      <c r="A84" s="88"/>
      <c r="B84" s="88"/>
      <c r="C84" s="180"/>
      <c r="D84" s="88"/>
      <c r="E84" s="180"/>
      <c r="F84" s="88"/>
      <c r="G84" s="88"/>
      <c r="H84" s="180"/>
      <c r="I84" s="77"/>
    </row>
    <row r="85" spans="1:9" ht="15">
      <c r="A85" s="88"/>
      <c r="B85" s="88"/>
      <c r="C85" s="180"/>
      <c r="D85" s="88"/>
      <c r="E85" s="180"/>
      <c r="F85" s="88"/>
      <c r="G85" s="88"/>
      <c r="H85" s="180"/>
      <c r="I85" s="77"/>
    </row>
    <row r="86" spans="1:9" ht="15">
      <c r="A86" s="88"/>
      <c r="B86" s="88"/>
      <c r="C86" s="180"/>
      <c r="D86" s="88"/>
      <c r="E86" s="180"/>
      <c r="F86" s="88"/>
      <c r="G86" s="88"/>
      <c r="H86" s="180"/>
      <c r="I86" s="77"/>
    </row>
    <row r="87" spans="1:9" ht="15">
      <c r="A87" s="88"/>
      <c r="B87" s="88"/>
      <c r="C87" s="180"/>
      <c r="D87" s="88"/>
      <c r="E87" s="180"/>
      <c r="F87" s="88"/>
      <c r="G87" s="88"/>
      <c r="H87" s="180"/>
      <c r="I87" s="77"/>
    </row>
    <row r="88" spans="1:9" ht="15">
      <c r="A88" s="88"/>
      <c r="B88" s="88"/>
      <c r="C88" s="180"/>
      <c r="D88" s="88"/>
      <c r="E88" s="180"/>
      <c r="F88" s="88"/>
      <c r="G88" s="88"/>
      <c r="H88" s="180"/>
      <c r="I88" s="77"/>
    </row>
    <row r="89" spans="1:9" ht="15">
      <c r="A89" s="88"/>
      <c r="B89" s="88"/>
      <c r="C89" s="180"/>
      <c r="D89" s="88"/>
      <c r="E89" s="180"/>
      <c r="F89" s="88"/>
      <c r="G89" s="88"/>
      <c r="H89" s="180"/>
      <c r="I89" s="77"/>
    </row>
    <row r="90" spans="1:9" ht="15">
      <c r="A90" s="88"/>
      <c r="B90" s="88"/>
      <c r="C90" s="180"/>
      <c r="D90" s="88"/>
      <c r="E90" s="180"/>
      <c r="F90" s="88"/>
      <c r="G90" s="88"/>
      <c r="H90" s="180"/>
      <c r="I90" s="77"/>
    </row>
    <row r="91" spans="1:9" ht="15">
      <c r="A91" s="88"/>
      <c r="B91" s="88"/>
      <c r="C91" s="180"/>
      <c r="D91" s="88"/>
      <c r="E91" s="180"/>
      <c r="F91" s="88"/>
      <c r="G91" s="88"/>
      <c r="H91" s="180"/>
      <c r="I91" s="77"/>
    </row>
    <row r="92" spans="1:9" ht="15">
      <c r="A92" s="88"/>
      <c r="B92" s="88"/>
      <c r="C92" s="180"/>
      <c r="D92" s="88"/>
      <c r="E92" s="180"/>
      <c r="F92" s="88"/>
      <c r="G92" s="88"/>
      <c r="H92" s="180"/>
      <c r="I92" s="77"/>
    </row>
    <row r="93" spans="1:9" ht="15">
      <c r="A93" s="88"/>
      <c r="B93" s="88"/>
      <c r="C93" s="180"/>
      <c r="D93" s="88"/>
      <c r="E93" s="180"/>
      <c r="F93" s="88"/>
      <c r="G93" s="88"/>
      <c r="H93" s="180"/>
      <c r="I93" s="77"/>
    </row>
    <row r="94" spans="1:9" ht="15">
      <c r="A94" s="88"/>
      <c r="B94" s="88"/>
      <c r="C94" s="180"/>
      <c r="D94" s="88"/>
      <c r="E94" s="180"/>
      <c r="F94" s="88"/>
      <c r="G94" s="88"/>
      <c r="H94" s="180"/>
      <c r="I94" s="77"/>
    </row>
    <row r="95" spans="1:9" ht="15">
      <c r="A95" s="88"/>
      <c r="B95" s="88"/>
      <c r="C95" s="180"/>
      <c r="D95" s="88"/>
      <c r="E95" s="180"/>
      <c r="F95" s="88"/>
      <c r="G95" s="88"/>
      <c r="H95" s="180"/>
      <c r="I95" s="77"/>
    </row>
    <row r="96" spans="1:9" ht="15">
      <c r="A96" s="88"/>
      <c r="B96" s="88"/>
      <c r="C96" s="180"/>
      <c r="D96" s="88"/>
      <c r="E96" s="180"/>
      <c r="F96" s="88"/>
      <c r="G96" s="88"/>
      <c r="H96" s="180"/>
      <c r="I96" s="77"/>
    </row>
    <row r="97" spans="1:9" ht="15">
      <c r="A97" s="88"/>
      <c r="B97" s="88"/>
      <c r="C97" s="180"/>
      <c r="D97" s="88"/>
      <c r="E97" s="180"/>
      <c r="F97" s="88"/>
      <c r="G97" s="88"/>
      <c r="H97" s="180"/>
      <c r="I97" s="77"/>
    </row>
    <row r="98" spans="1:9" ht="15">
      <c r="A98" s="88"/>
      <c r="B98" s="88"/>
      <c r="C98" s="180"/>
      <c r="D98" s="88"/>
      <c r="E98" s="180"/>
      <c r="F98" s="88"/>
      <c r="G98" s="88"/>
      <c r="H98" s="180"/>
      <c r="I98" s="77"/>
    </row>
    <row r="99" spans="1:9" ht="15">
      <c r="A99" s="88"/>
      <c r="B99" s="88"/>
      <c r="C99" s="180"/>
      <c r="D99" s="88"/>
      <c r="E99" s="180"/>
      <c r="F99" s="88"/>
      <c r="G99" s="88"/>
      <c r="H99" s="180"/>
      <c r="I99" s="77"/>
    </row>
    <row r="100" spans="1:9" ht="15">
      <c r="A100" s="88"/>
      <c r="B100" s="88"/>
      <c r="C100" s="180"/>
      <c r="D100" s="88"/>
      <c r="E100" s="180"/>
      <c r="F100" s="88"/>
      <c r="G100" s="88"/>
      <c r="H100" s="180"/>
      <c r="I100" s="77"/>
    </row>
    <row r="101" spans="1:9" ht="15">
      <c r="A101" s="88"/>
      <c r="B101" s="88"/>
      <c r="C101" s="180"/>
      <c r="D101" s="88"/>
      <c r="E101" s="180"/>
      <c r="F101" s="88"/>
      <c r="G101" s="88"/>
      <c r="H101" s="180"/>
      <c r="I101" s="77"/>
    </row>
    <row r="102" spans="1:9" ht="15">
      <c r="A102" s="88"/>
      <c r="B102" s="88"/>
      <c r="C102" s="180"/>
      <c r="D102" s="88"/>
      <c r="E102" s="180"/>
      <c r="F102" s="88"/>
      <c r="G102" s="88"/>
      <c r="H102" s="180"/>
      <c r="I102" s="77"/>
    </row>
    <row r="103" spans="1:9" ht="15">
      <c r="A103" s="88"/>
      <c r="B103" s="88"/>
      <c r="C103" s="180"/>
      <c r="D103" s="88"/>
      <c r="E103" s="180"/>
      <c r="F103" s="88"/>
      <c r="G103" s="88"/>
      <c r="H103" s="180"/>
      <c r="I103" s="77"/>
    </row>
    <row r="104" spans="1:9" ht="15">
      <c r="A104" s="88"/>
      <c r="B104" s="88"/>
      <c r="C104" s="180"/>
      <c r="D104" s="88"/>
      <c r="E104" s="180"/>
      <c r="F104" s="88"/>
      <c r="G104" s="88"/>
      <c r="H104" s="180"/>
      <c r="I104" s="77"/>
    </row>
    <row r="105" spans="1:9" ht="15">
      <c r="A105" s="88"/>
      <c r="B105" s="88"/>
      <c r="C105" s="180"/>
      <c r="D105" s="88"/>
      <c r="E105" s="180"/>
      <c r="F105" s="88"/>
      <c r="G105" s="88"/>
      <c r="H105" s="180"/>
      <c r="I105" s="77"/>
    </row>
    <row r="106" spans="1:9" ht="15">
      <c r="A106" s="88"/>
      <c r="B106" s="88"/>
      <c r="C106" s="180"/>
      <c r="D106" s="88"/>
      <c r="E106" s="180"/>
      <c r="F106" s="88"/>
      <c r="G106" s="88"/>
      <c r="H106" s="180"/>
      <c r="I106" s="77"/>
    </row>
    <row r="107" spans="1:9" ht="15">
      <c r="A107" s="88"/>
      <c r="B107" s="88"/>
      <c r="C107" s="180"/>
      <c r="D107" s="88"/>
      <c r="E107" s="180"/>
      <c r="F107" s="88"/>
      <c r="G107" s="88"/>
      <c r="H107" s="180"/>
      <c r="I107" s="77"/>
    </row>
    <row r="108" spans="1:9" ht="15">
      <c r="A108" s="88"/>
      <c r="B108" s="88"/>
      <c r="C108" s="180"/>
      <c r="D108" s="88"/>
      <c r="E108" s="180"/>
      <c r="F108" s="88"/>
      <c r="G108" s="88"/>
      <c r="H108" s="180"/>
      <c r="I108" s="77"/>
    </row>
    <row r="109" spans="1:9" ht="15">
      <c r="A109" s="88"/>
      <c r="B109" s="88"/>
      <c r="C109" s="180"/>
      <c r="D109" s="88"/>
      <c r="E109" s="180"/>
      <c r="F109" s="88"/>
      <c r="G109" s="88"/>
      <c r="H109" s="180"/>
      <c r="I109" s="77"/>
    </row>
    <row r="110" spans="1:9" ht="15">
      <c r="A110" s="88"/>
      <c r="B110" s="88"/>
      <c r="C110" s="180"/>
      <c r="D110" s="88"/>
      <c r="E110" s="180"/>
      <c r="F110" s="88"/>
      <c r="G110" s="88"/>
      <c r="H110" s="180"/>
      <c r="I110" s="77"/>
    </row>
    <row r="111" spans="1:9" ht="15">
      <c r="A111" s="88"/>
      <c r="B111" s="88"/>
      <c r="C111" s="180"/>
      <c r="D111" s="88"/>
      <c r="E111" s="180"/>
      <c r="F111" s="88"/>
      <c r="G111" s="88"/>
      <c r="H111" s="180"/>
      <c r="I111" s="77"/>
    </row>
    <row r="112" spans="1:9" ht="15">
      <c r="A112" s="88"/>
      <c r="B112" s="88"/>
      <c r="C112" s="180"/>
      <c r="D112" s="88"/>
      <c r="E112" s="180"/>
      <c r="F112" s="88"/>
      <c r="G112" s="88"/>
      <c r="H112" s="180"/>
      <c r="I112" s="77"/>
    </row>
    <row r="113" spans="1:9" ht="15">
      <c r="A113" s="88"/>
      <c r="B113" s="88"/>
      <c r="C113" s="180"/>
      <c r="D113" s="88"/>
      <c r="E113" s="180"/>
      <c r="F113" s="88"/>
      <c r="G113" s="88"/>
      <c r="H113" s="180"/>
      <c r="I113" s="77"/>
    </row>
    <row r="114" spans="1:9" ht="15">
      <c r="A114" s="88"/>
      <c r="B114" s="88"/>
      <c r="C114" s="180"/>
      <c r="D114" s="88"/>
      <c r="E114" s="180"/>
      <c r="F114" s="88"/>
      <c r="G114" s="88"/>
      <c r="H114" s="180"/>
      <c r="I114" s="77"/>
    </row>
    <row r="115" spans="1:9" ht="15">
      <c r="A115" s="88"/>
      <c r="B115" s="88"/>
      <c r="C115" s="180"/>
      <c r="D115" s="88"/>
      <c r="E115" s="180"/>
      <c r="F115" s="88"/>
      <c r="G115" s="88"/>
      <c r="H115" s="180"/>
      <c r="I115" s="77"/>
    </row>
    <row r="116" spans="1:9" ht="15">
      <c r="A116" s="88"/>
      <c r="B116" s="88"/>
      <c r="C116" s="180"/>
      <c r="D116" s="88"/>
      <c r="E116" s="180"/>
      <c r="F116" s="88"/>
      <c r="G116" s="88"/>
      <c r="H116" s="180"/>
      <c r="I116" s="77"/>
    </row>
    <row r="117" spans="1:9" ht="15">
      <c r="A117" s="88"/>
      <c r="B117" s="88"/>
      <c r="C117" s="180"/>
      <c r="D117" s="88"/>
      <c r="E117" s="180"/>
      <c r="F117" s="88"/>
      <c r="G117" s="88"/>
      <c r="H117" s="180"/>
      <c r="I117" s="77"/>
    </row>
    <row r="118" spans="1:9" ht="15">
      <c r="A118" s="88"/>
      <c r="B118" s="88"/>
      <c r="C118" s="180"/>
      <c r="D118" s="88"/>
      <c r="E118" s="180"/>
      <c r="F118" s="88"/>
      <c r="G118" s="88"/>
      <c r="H118" s="180"/>
      <c r="I118" s="77"/>
    </row>
    <row r="119" spans="1:9" ht="15">
      <c r="A119" s="88"/>
      <c r="B119" s="88"/>
      <c r="C119" s="180"/>
      <c r="D119" s="88"/>
      <c r="E119" s="180"/>
      <c r="F119" s="88"/>
      <c r="G119" s="88"/>
      <c r="H119" s="180"/>
      <c r="I119" s="77"/>
    </row>
    <row r="120" spans="1:9" ht="15">
      <c r="A120" s="88"/>
      <c r="B120" s="88"/>
      <c r="C120" s="180"/>
      <c r="D120" s="88"/>
      <c r="E120" s="180"/>
      <c r="F120" s="88"/>
      <c r="G120" s="88"/>
      <c r="H120" s="180"/>
      <c r="I120" s="77"/>
    </row>
    <row r="121" spans="1:9" ht="15">
      <c r="A121" s="88"/>
      <c r="B121" s="88"/>
      <c r="C121" s="180"/>
      <c r="D121" s="88"/>
      <c r="E121" s="180"/>
      <c r="F121" s="88"/>
      <c r="G121" s="88"/>
      <c r="H121" s="180"/>
      <c r="I121" s="77"/>
    </row>
    <row r="122" spans="1:9" ht="15">
      <c r="A122" s="88"/>
      <c r="B122" s="88"/>
      <c r="C122" s="180"/>
      <c r="D122" s="88"/>
      <c r="E122" s="180"/>
      <c r="F122" s="88"/>
      <c r="G122" s="88"/>
      <c r="H122" s="180"/>
      <c r="I122" s="77"/>
    </row>
    <row r="123" spans="1:9" ht="15">
      <c r="A123" s="88"/>
      <c r="B123" s="88"/>
      <c r="C123" s="180"/>
      <c r="D123" s="88"/>
      <c r="E123" s="180"/>
      <c r="F123" s="88"/>
      <c r="G123" s="88"/>
      <c r="H123" s="180"/>
      <c r="I123" s="77"/>
    </row>
    <row r="124" spans="1:9" ht="15">
      <c r="A124" s="88"/>
      <c r="B124" s="88"/>
      <c r="C124" s="180"/>
      <c r="D124" s="88"/>
      <c r="E124" s="180"/>
      <c r="F124" s="88"/>
      <c r="G124" s="88"/>
      <c r="H124" s="180"/>
      <c r="I124" s="77"/>
    </row>
    <row r="125" spans="1:9" ht="15">
      <c r="A125" s="88"/>
      <c r="B125" s="88"/>
      <c r="C125" s="180"/>
      <c r="D125" s="88"/>
      <c r="E125" s="180"/>
      <c r="F125" s="88"/>
      <c r="G125" s="88"/>
      <c r="H125" s="180"/>
      <c r="I125" s="77"/>
    </row>
    <row r="126" spans="1:9" ht="15">
      <c r="A126" s="88"/>
      <c r="B126" s="88"/>
      <c r="C126" s="180"/>
      <c r="D126" s="88"/>
      <c r="E126" s="180"/>
      <c r="F126" s="88"/>
      <c r="G126" s="88"/>
      <c r="H126" s="180"/>
      <c r="I126" s="77"/>
    </row>
    <row r="127" spans="1:9" ht="15">
      <c r="A127" s="88"/>
      <c r="B127" s="88"/>
      <c r="C127" s="180"/>
      <c r="D127" s="88"/>
      <c r="E127" s="180"/>
      <c r="F127" s="88"/>
      <c r="G127" s="88"/>
      <c r="H127" s="180"/>
      <c r="I127" s="77"/>
    </row>
    <row r="128" spans="1:9" ht="15">
      <c r="A128" s="88"/>
      <c r="B128" s="88"/>
      <c r="C128" s="180"/>
      <c r="D128" s="88"/>
      <c r="E128" s="180"/>
      <c r="F128" s="88"/>
      <c r="G128" s="88"/>
      <c r="H128" s="180"/>
      <c r="I128" s="77"/>
    </row>
    <row r="129" spans="1:9" ht="15">
      <c r="A129" s="88"/>
      <c r="B129" s="88"/>
      <c r="C129" s="180"/>
      <c r="D129" s="88"/>
      <c r="E129" s="180"/>
      <c r="F129" s="88"/>
      <c r="G129" s="88"/>
      <c r="H129" s="180"/>
      <c r="I129" s="77"/>
    </row>
    <row r="130" spans="1:9" ht="15">
      <c r="A130" s="88"/>
      <c r="B130" s="88"/>
      <c r="C130" s="180"/>
      <c r="D130" s="88"/>
      <c r="E130" s="180"/>
      <c r="F130" s="88"/>
      <c r="G130" s="88"/>
      <c r="H130" s="180"/>
      <c r="I130" s="77"/>
    </row>
    <row r="131" spans="1:9" ht="15">
      <c r="A131" s="88"/>
      <c r="B131" s="88"/>
      <c r="C131" s="180"/>
      <c r="D131" s="88"/>
      <c r="E131" s="180"/>
      <c r="F131" s="88"/>
      <c r="G131" s="88"/>
      <c r="H131" s="180"/>
      <c r="I131" s="77"/>
    </row>
    <row r="132" spans="1:9" ht="15">
      <c r="A132" s="88"/>
      <c r="B132" s="88"/>
      <c r="C132" s="180"/>
      <c r="D132" s="88"/>
      <c r="E132" s="180"/>
      <c r="F132" s="88"/>
      <c r="G132" s="88"/>
      <c r="H132" s="180"/>
      <c r="I132" s="77"/>
    </row>
    <row r="133" spans="1:9" ht="15">
      <c r="A133" s="88"/>
      <c r="B133" s="88"/>
      <c r="C133" s="180"/>
      <c r="D133" s="88"/>
      <c r="E133" s="180"/>
      <c r="F133" s="88"/>
      <c r="G133" s="88"/>
      <c r="H133" s="180"/>
      <c r="I133" s="77"/>
    </row>
    <row r="134" spans="1:9" ht="15">
      <c r="A134" s="88"/>
      <c r="B134" s="88"/>
      <c r="C134" s="180"/>
      <c r="D134" s="88"/>
      <c r="E134" s="180"/>
      <c r="F134" s="88"/>
      <c r="G134" s="88"/>
      <c r="H134" s="180"/>
      <c r="I134" s="77"/>
    </row>
    <row r="135" spans="1:9" ht="15">
      <c r="A135" s="88"/>
      <c r="B135" s="88"/>
      <c r="C135" s="180"/>
      <c r="D135" s="88"/>
      <c r="E135" s="180"/>
      <c r="F135" s="88"/>
      <c r="G135" s="88"/>
      <c r="H135" s="180"/>
      <c r="I135" s="77"/>
    </row>
    <row r="136" spans="1:9" ht="15">
      <c r="A136" s="88"/>
      <c r="B136" s="88"/>
      <c r="C136" s="180"/>
      <c r="D136" s="88"/>
      <c r="E136" s="180"/>
      <c r="F136" s="88"/>
      <c r="G136" s="88"/>
      <c r="H136" s="180"/>
      <c r="I136" s="77"/>
    </row>
    <row r="137" spans="1:9" ht="15">
      <c r="A137" s="88"/>
      <c r="B137" s="88"/>
      <c r="C137" s="180"/>
      <c r="D137" s="88"/>
      <c r="E137" s="180"/>
      <c r="F137" s="88"/>
      <c r="G137" s="88"/>
      <c r="H137" s="180"/>
      <c r="I137" s="77"/>
    </row>
    <row r="138" spans="1:9" ht="15">
      <c r="A138" s="88"/>
      <c r="B138" s="88"/>
      <c r="C138" s="180"/>
      <c r="D138" s="88"/>
      <c r="E138" s="180"/>
      <c r="F138" s="88"/>
      <c r="G138" s="88"/>
      <c r="H138" s="180"/>
      <c r="I138" s="77"/>
    </row>
    <row r="139" spans="1:9" ht="15">
      <c r="A139" s="88"/>
      <c r="B139" s="88"/>
      <c r="C139" s="180"/>
      <c r="D139" s="88"/>
      <c r="E139" s="180"/>
      <c r="F139" s="88"/>
      <c r="G139" s="88"/>
      <c r="H139" s="180"/>
      <c r="I139" s="77"/>
    </row>
    <row r="140" spans="1:9" ht="15">
      <c r="A140" s="88"/>
      <c r="B140" s="88"/>
      <c r="C140" s="180"/>
      <c r="D140" s="88"/>
      <c r="E140" s="180"/>
      <c r="F140" s="88"/>
      <c r="G140" s="88"/>
      <c r="H140" s="180"/>
      <c r="I140" s="77"/>
    </row>
    <row r="141" spans="1:9" ht="15">
      <c r="A141" s="88"/>
      <c r="B141" s="88"/>
      <c r="C141" s="180"/>
      <c r="D141" s="88"/>
      <c r="E141" s="180"/>
      <c r="F141" s="88"/>
      <c r="G141" s="88"/>
      <c r="H141" s="180"/>
      <c r="I141" s="77"/>
    </row>
    <row r="142" spans="1:9" ht="15">
      <c r="A142" s="88"/>
      <c r="B142" s="88"/>
      <c r="C142" s="180"/>
      <c r="D142" s="88"/>
      <c r="E142" s="180"/>
      <c r="F142" s="88"/>
      <c r="G142" s="88"/>
      <c r="H142" s="180"/>
      <c r="I142" s="77"/>
    </row>
    <row r="143" spans="1:9" ht="15">
      <c r="A143" s="88"/>
      <c r="B143" s="88"/>
      <c r="C143" s="180"/>
      <c r="D143" s="88"/>
      <c r="E143" s="180"/>
      <c r="F143" s="88"/>
      <c r="G143" s="88"/>
      <c r="H143" s="180"/>
      <c r="I143" s="77"/>
    </row>
    <row r="144" spans="1:9" ht="15">
      <c r="A144" s="88"/>
      <c r="B144" s="88"/>
      <c r="C144" s="180"/>
      <c r="D144" s="88"/>
      <c r="E144" s="180"/>
      <c r="F144" s="88"/>
      <c r="G144" s="88"/>
      <c r="H144" s="180"/>
      <c r="I144" s="77"/>
    </row>
    <row r="145" spans="1:9" ht="15">
      <c r="A145" s="88"/>
      <c r="B145" s="88"/>
      <c r="C145" s="180"/>
      <c r="D145" s="88"/>
      <c r="E145" s="180"/>
      <c r="F145" s="88"/>
      <c r="G145" s="88"/>
      <c r="H145" s="180"/>
      <c r="I145" s="77"/>
    </row>
    <row r="146" spans="1:9" ht="15">
      <c r="A146" s="88"/>
      <c r="B146" s="88"/>
      <c r="C146" s="180"/>
      <c r="D146" s="88"/>
      <c r="E146" s="180"/>
      <c r="F146" s="88"/>
      <c r="G146" s="88"/>
      <c r="H146" s="180"/>
      <c r="I146" s="77"/>
    </row>
    <row r="147" spans="1:9" ht="15">
      <c r="A147" s="88"/>
      <c r="B147" s="88"/>
      <c r="C147" s="180"/>
      <c r="D147" s="88"/>
      <c r="E147" s="180"/>
      <c r="F147" s="88"/>
      <c r="G147" s="88"/>
      <c r="H147" s="180"/>
      <c r="I147" s="77"/>
    </row>
    <row r="148" spans="1:9" ht="15">
      <c r="A148" s="88"/>
      <c r="B148" s="88"/>
      <c r="C148" s="180"/>
      <c r="D148" s="88"/>
      <c r="E148" s="180"/>
      <c r="F148" s="88"/>
      <c r="G148" s="88"/>
      <c r="H148" s="180"/>
      <c r="I148" s="77"/>
    </row>
    <row r="149" spans="1:9" ht="15">
      <c r="A149" s="88"/>
      <c r="B149" s="88"/>
      <c r="C149" s="180"/>
      <c r="D149" s="88"/>
      <c r="E149" s="180"/>
      <c r="F149" s="88"/>
      <c r="G149" s="88"/>
      <c r="H149" s="180"/>
      <c r="I149" s="77"/>
    </row>
    <row r="150" spans="1:9" ht="15">
      <c r="A150" s="88"/>
      <c r="B150" s="88"/>
      <c r="C150" s="180"/>
      <c r="D150" s="88"/>
      <c r="E150" s="180"/>
      <c r="F150" s="88"/>
      <c r="G150" s="88"/>
      <c r="H150" s="180"/>
      <c r="I150" s="77"/>
    </row>
    <row r="151" spans="1:9" ht="15">
      <c r="A151" s="88"/>
      <c r="B151" s="88"/>
      <c r="C151" s="180"/>
      <c r="D151" s="88"/>
      <c r="E151" s="180"/>
      <c r="F151" s="88"/>
      <c r="G151" s="88"/>
      <c r="H151" s="180"/>
      <c r="I151" s="77"/>
    </row>
    <row r="152" spans="1:9" ht="15">
      <c r="A152" s="88"/>
      <c r="B152" s="88"/>
      <c r="C152" s="180"/>
      <c r="D152" s="88"/>
      <c r="E152" s="180"/>
      <c r="F152" s="88"/>
      <c r="G152" s="88"/>
      <c r="H152" s="180"/>
      <c r="I152" s="77"/>
    </row>
    <row r="153" spans="1:9" ht="15">
      <c r="A153" s="88"/>
      <c r="B153" s="88"/>
      <c r="C153" s="180"/>
      <c r="D153" s="88"/>
      <c r="E153" s="180"/>
      <c r="F153" s="88"/>
      <c r="G153" s="88"/>
      <c r="H153" s="180"/>
      <c r="I153" s="77"/>
    </row>
    <row r="154" spans="1:9" ht="15">
      <c r="A154" s="88"/>
      <c r="B154" s="88"/>
      <c r="C154" s="180"/>
      <c r="D154" s="88"/>
      <c r="E154" s="180"/>
      <c r="F154" s="88"/>
      <c r="G154" s="88"/>
      <c r="H154" s="180"/>
      <c r="I154" s="77"/>
    </row>
    <row r="155" spans="1:9" ht="15">
      <c r="A155" s="88"/>
      <c r="B155" s="88"/>
      <c r="C155" s="180"/>
      <c r="D155" s="88"/>
      <c r="E155" s="180"/>
      <c r="F155" s="88"/>
      <c r="G155" s="88"/>
      <c r="H155" s="180"/>
      <c r="I155" s="77"/>
    </row>
    <row r="156" spans="1:9" ht="15">
      <c r="A156" s="88"/>
      <c r="B156" s="88"/>
      <c r="C156" s="180"/>
      <c r="D156" s="88"/>
      <c r="E156" s="180"/>
      <c r="F156" s="88"/>
      <c r="G156" s="88"/>
      <c r="H156" s="180"/>
      <c r="I156" s="77"/>
    </row>
    <row r="157" spans="1:9" ht="15">
      <c r="A157" s="88"/>
      <c r="B157" s="88"/>
      <c r="C157" s="180"/>
      <c r="D157" s="88"/>
      <c r="E157" s="180"/>
      <c r="F157" s="88"/>
      <c r="G157" s="88"/>
      <c r="H157" s="180"/>
      <c r="I157" s="77"/>
    </row>
    <row r="158" spans="1:9" ht="15">
      <c r="A158" s="88"/>
      <c r="B158" s="88"/>
      <c r="C158" s="180"/>
      <c r="D158" s="88"/>
      <c r="E158" s="180"/>
      <c r="F158" s="88"/>
      <c r="G158" s="88"/>
      <c r="H158" s="180"/>
      <c r="I158" s="77"/>
    </row>
    <row r="159" spans="1:9" ht="15">
      <c r="A159" s="88"/>
      <c r="B159" s="88"/>
      <c r="C159" s="180"/>
      <c r="D159" s="88"/>
      <c r="E159" s="180"/>
      <c r="F159" s="88"/>
      <c r="G159" s="88"/>
      <c r="H159" s="180"/>
      <c r="I159" s="77"/>
    </row>
    <row r="160" spans="1:9" ht="15">
      <c r="A160" s="88"/>
      <c r="B160" s="88"/>
      <c r="C160" s="180"/>
      <c r="D160" s="88"/>
      <c r="E160" s="180"/>
      <c r="F160" s="88"/>
      <c r="G160" s="88"/>
      <c r="H160" s="180"/>
      <c r="I160" s="77"/>
    </row>
    <row r="161" spans="1:9" ht="15">
      <c r="A161" s="88"/>
      <c r="B161" s="88"/>
      <c r="C161" s="180"/>
      <c r="D161" s="88"/>
      <c r="E161" s="180"/>
      <c r="F161" s="88"/>
      <c r="G161" s="88"/>
      <c r="H161" s="180"/>
      <c r="I161" s="77"/>
    </row>
    <row r="162" spans="1:9" ht="15">
      <c r="A162" s="88"/>
      <c r="B162" s="88"/>
      <c r="C162" s="180"/>
      <c r="D162" s="88"/>
      <c r="E162" s="180"/>
      <c r="F162" s="88"/>
      <c r="G162" s="88"/>
      <c r="H162" s="180"/>
      <c r="I162" s="77"/>
    </row>
    <row r="163" spans="1:9" ht="15">
      <c r="A163" s="88"/>
      <c r="B163" s="88"/>
      <c r="C163" s="180"/>
      <c r="D163" s="88"/>
      <c r="E163" s="180"/>
      <c r="F163" s="88"/>
      <c r="G163" s="88"/>
      <c r="H163" s="180"/>
      <c r="I163" s="77"/>
    </row>
    <row r="164" spans="1:9" ht="15">
      <c r="A164" s="88"/>
      <c r="B164" s="88"/>
      <c r="C164" s="180"/>
      <c r="D164" s="88"/>
      <c r="E164" s="180"/>
      <c r="F164" s="88"/>
      <c r="G164" s="88"/>
      <c r="H164" s="180"/>
      <c r="I164" s="77"/>
    </row>
    <row r="165" spans="1:9" ht="15">
      <c r="A165" s="88"/>
      <c r="B165" s="88"/>
      <c r="C165" s="180"/>
      <c r="D165" s="88"/>
      <c r="E165" s="180"/>
      <c r="F165" s="88"/>
      <c r="G165" s="88"/>
      <c r="H165" s="180"/>
      <c r="I165" s="77"/>
    </row>
    <row r="166" spans="1:9" ht="15">
      <c r="A166" s="88"/>
      <c r="B166" s="88"/>
      <c r="C166" s="180"/>
      <c r="D166" s="88"/>
      <c r="E166" s="180"/>
      <c r="F166" s="88"/>
      <c r="G166" s="88"/>
      <c r="H166" s="180"/>
      <c r="I166" s="77"/>
    </row>
    <row r="167" spans="1:9" ht="15">
      <c r="A167" s="88"/>
      <c r="B167" s="88"/>
      <c r="C167" s="180"/>
      <c r="D167" s="88"/>
      <c r="E167" s="180"/>
      <c r="F167" s="88"/>
      <c r="G167" s="88"/>
      <c r="H167" s="180"/>
      <c r="I167" s="77"/>
    </row>
    <row r="168" spans="1:9" ht="15">
      <c r="A168" s="88"/>
      <c r="B168" s="88"/>
      <c r="C168" s="180"/>
      <c r="D168" s="88"/>
      <c r="E168" s="180"/>
      <c r="F168" s="88"/>
      <c r="G168" s="88"/>
      <c r="H168" s="180"/>
      <c r="I168" s="77"/>
    </row>
    <row r="169" spans="1:9" ht="15">
      <c r="A169" s="88"/>
      <c r="B169" s="88"/>
      <c r="C169" s="180"/>
      <c r="D169" s="88"/>
      <c r="E169" s="180"/>
      <c r="F169" s="88"/>
      <c r="G169" s="88"/>
      <c r="H169" s="180"/>
      <c r="I169" s="77"/>
    </row>
    <row r="170" spans="1:9" ht="15">
      <c r="A170" s="88"/>
      <c r="B170" s="88"/>
      <c r="C170" s="180"/>
      <c r="D170" s="88"/>
      <c r="E170" s="180"/>
      <c r="F170" s="88"/>
      <c r="G170" s="88"/>
      <c r="H170" s="180"/>
      <c r="I170" s="77"/>
    </row>
    <row r="171" spans="1:9" ht="15">
      <c r="A171" s="88"/>
      <c r="B171" s="88"/>
      <c r="C171" s="180"/>
      <c r="D171" s="88"/>
      <c r="E171" s="180"/>
      <c r="F171" s="88"/>
      <c r="G171" s="88"/>
      <c r="H171" s="180"/>
      <c r="I171" s="77"/>
    </row>
    <row r="172" spans="1:9" ht="15">
      <c r="A172" s="88"/>
      <c r="B172" s="88"/>
      <c r="C172" s="180"/>
      <c r="D172" s="88"/>
      <c r="E172" s="180"/>
      <c r="F172" s="88"/>
      <c r="G172" s="88"/>
      <c r="H172" s="180"/>
      <c r="I172" s="77"/>
    </row>
    <row r="173" spans="1:9" ht="15">
      <c r="A173" s="88"/>
      <c r="B173" s="88"/>
      <c r="C173" s="180"/>
      <c r="D173" s="88"/>
      <c r="E173" s="180"/>
      <c r="F173" s="88"/>
      <c r="G173" s="88"/>
      <c r="H173" s="180"/>
      <c r="I173" s="77"/>
    </row>
    <row r="174" spans="1:9" ht="15">
      <c r="A174" s="88"/>
      <c r="B174" s="88"/>
      <c r="C174" s="180"/>
      <c r="D174" s="88"/>
      <c r="E174" s="180"/>
      <c r="F174" s="88"/>
      <c r="G174" s="88"/>
      <c r="H174" s="180"/>
      <c r="I174" s="77"/>
    </row>
    <row r="175" spans="1:9" ht="15">
      <c r="A175" s="88"/>
      <c r="B175" s="88"/>
      <c r="C175" s="180"/>
      <c r="D175" s="88"/>
      <c r="E175" s="180"/>
      <c r="F175" s="88"/>
      <c r="G175" s="88"/>
      <c r="H175" s="180"/>
      <c r="I175" s="77"/>
    </row>
    <row r="176" spans="1:9" ht="15">
      <c r="A176" s="88"/>
      <c r="B176" s="88"/>
      <c r="C176" s="180"/>
      <c r="D176" s="88"/>
      <c r="E176" s="180"/>
      <c r="F176" s="88"/>
      <c r="G176" s="88"/>
      <c r="H176" s="180"/>
      <c r="I176" s="77"/>
    </row>
    <row r="177" spans="1:9" ht="15">
      <c r="A177" s="88"/>
      <c r="B177" s="88"/>
      <c r="C177" s="180"/>
      <c r="D177" s="88"/>
      <c r="E177" s="180"/>
      <c r="F177" s="88"/>
      <c r="G177" s="88"/>
      <c r="H177" s="180"/>
      <c r="I177" s="77"/>
    </row>
    <row r="178" spans="1:9" ht="15">
      <c r="A178" s="88"/>
      <c r="B178" s="88"/>
      <c r="C178" s="180"/>
      <c r="D178" s="88"/>
      <c r="E178" s="180"/>
      <c r="F178" s="88"/>
      <c r="G178" s="88"/>
      <c r="H178" s="180"/>
      <c r="I178" s="77"/>
    </row>
    <row r="179" spans="1:9" ht="15">
      <c r="A179" s="88"/>
      <c r="B179" s="88"/>
      <c r="C179" s="180"/>
      <c r="D179" s="88"/>
      <c r="E179" s="180"/>
      <c r="F179" s="88"/>
      <c r="G179" s="88"/>
      <c r="H179" s="180"/>
      <c r="I179" s="77"/>
    </row>
    <row r="180" spans="1:9" ht="15">
      <c r="A180" s="88"/>
      <c r="B180" s="88"/>
      <c r="C180" s="180"/>
      <c r="D180" s="88"/>
      <c r="E180" s="180"/>
      <c r="F180" s="88"/>
      <c r="G180" s="88"/>
      <c r="H180" s="180"/>
      <c r="I180" s="77"/>
    </row>
    <row r="181" spans="1:9" ht="15">
      <c r="A181" s="88"/>
      <c r="B181" s="88"/>
      <c r="C181" s="180"/>
      <c r="D181" s="88"/>
      <c r="E181" s="180"/>
      <c r="F181" s="88"/>
      <c r="G181" s="88"/>
      <c r="H181" s="180"/>
      <c r="I181" s="77"/>
    </row>
    <row r="182" spans="1:9" ht="15">
      <c r="A182" s="88"/>
      <c r="B182" s="88"/>
      <c r="C182" s="180"/>
      <c r="D182" s="88"/>
      <c r="E182" s="180"/>
      <c r="F182" s="88"/>
      <c r="G182" s="88"/>
      <c r="H182" s="180"/>
      <c r="I182" s="77"/>
    </row>
    <row r="183" spans="1:9" ht="15">
      <c r="A183" s="88"/>
      <c r="B183" s="88"/>
      <c r="C183" s="180"/>
      <c r="D183" s="88"/>
      <c r="E183" s="180"/>
      <c r="F183" s="88"/>
      <c r="G183" s="88"/>
      <c r="H183" s="180"/>
      <c r="I183" s="77"/>
    </row>
    <row r="184" spans="1:9" ht="15">
      <c r="A184" s="88"/>
      <c r="B184" s="88"/>
      <c r="C184" s="180"/>
      <c r="D184" s="88"/>
      <c r="E184" s="180"/>
      <c r="F184" s="88"/>
      <c r="G184" s="88"/>
      <c r="H184" s="180"/>
      <c r="I184" s="77"/>
    </row>
    <row r="185" spans="1:9" ht="15">
      <c r="A185" s="88"/>
      <c r="B185" s="88"/>
      <c r="C185" s="180"/>
      <c r="D185" s="88"/>
      <c r="E185" s="180"/>
      <c r="F185" s="88"/>
      <c r="G185" s="88"/>
      <c r="H185" s="180"/>
      <c r="I185" s="77"/>
    </row>
    <row r="186" spans="1:9" ht="15">
      <c r="A186" s="88"/>
      <c r="B186" s="88"/>
      <c r="C186" s="180"/>
      <c r="D186" s="88"/>
      <c r="E186" s="180"/>
      <c r="F186" s="88"/>
      <c r="G186" s="88"/>
      <c r="H186" s="180"/>
      <c r="I186" s="77"/>
    </row>
    <row r="187" spans="1:9" ht="15">
      <c r="A187" s="88"/>
      <c r="B187" s="88"/>
      <c r="C187" s="180"/>
      <c r="D187" s="88"/>
      <c r="E187" s="180"/>
      <c r="F187" s="88"/>
      <c r="G187" s="88"/>
      <c r="H187" s="180"/>
      <c r="I187" s="77"/>
    </row>
    <row r="188" spans="1:9" ht="15">
      <c r="A188" s="88"/>
      <c r="B188" s="88"/>
      <c r="C188" s="180"/>
      <c r="D188" s="88"/>
      <c r="E188" s="180"/>
      <c r="F188" s="88"/>
      <c r="G188" s="88"/>
      <c r="H188" s="180"/>
      <c r="I188" s="77"/>
    </row>
    <row r="189" spans="1:9" ht="15">
      <c r="A189" s="88"/>
      <c r="B189" s="88"/>
      <c r="C189" s="180"/>
      <c r="D189" s="88"/>
      <c r="E189" s="180"/>
      <c r="F189" s="88"/>
      <c r="G189" s="88"/>
      <c r="H189" s="180"/>
      <c r="I189" s="77"/>
    </row>
    <row r="190" spans="1:9" ht="15">
      <c r="A190" s="88"/>
      <c r="B190" s="88"/>
      <c r="C190" s="180"/>
      <c r="D190" s="88"/>
      <c r="E190" s="180"/>
      <c r="F190" s="88"/>
      <c r="G190" s="88"/>
      <c r="H190" s="180"/>
      <c r="I190" s="77"/>
    </row>
  </sheetData>
  <mergeCells count="13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D9:D10"/>
    <mergeCell ref="E9:E10"/>
    <mergeCell ref="G39:H39"/>
    <mergeCell ref="D39:E39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7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9:B30 B32:G33 E29:G30 C29:D29">
      <formula1>0</formula1>
      <formula2>9999999999999990</formula2>
    </dataValidation>
    <dataValidation type="decimal" allowBlank="1" showInput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landscape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2009-01-21T13:13:57Z</cp:lastPrinted>
  <dcterms:created xsi:type="dcterms:W3CDTF">2004-03-04T10:58:58Z</dcterms:created>
  <dcterms:modified xsi:type="dcterms:W3CDTF">2009-01-21T13:13:58Z</dcterms:modified>
  <cp:category/>
  <cp:version/>
  <cp:contentType/>
  <cp:contentStatus/>
</cp:coreProperties>
</file>