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4" activeTab="4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<sst xmlns="http://schemas.openxmlformats.org/spreadsheetml/2006/main" count="1028" uniqueCount="890">
  <si>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</si>
  <si>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</si>
  <si>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</si>
  <si>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</si>
  <si>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</si>
  <si>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</si>
  <si>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</si>
  <si>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</si>
  <si>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</si>
  <si>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</si>
  <si>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</si>
  <si>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</si>
  <si>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</si>
  <si>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</si>
  <si>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</si>
  <si>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</si>
  <si>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</si>
  <si>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</si>
  <si>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</si>
  <si>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</si>
  <si>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</si>
  <si>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</si>
  <si>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</si>
  <si>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</si>
  <si>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</si>
  <si>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</si>
  <si>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</si>
  <si>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</si>
  <si>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</si>
  <si>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</si>
  <si>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</si>
  <si>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</si>
  <si>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</si>
  <si>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</si>
  <si>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</si>
  <si>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</si>
  <si>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</si>
  <si>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</si>
  <si>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</si>
  <si>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</si>
  <si>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</si>
  <si>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</si>
  <si>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</si>
  <si>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</si>
  <si>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</si>
  <si>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</si>
  <si>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</si>
  <si>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</si>
  <si>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</si>
  <si>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</si>
  <si>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</si>
  <si>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</si>
  <si>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</si>
  <si>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</si>
  <si>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</si>
  <si>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</si>
  <si>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</si>
  <si>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</si>
  <si>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</si>
  <si>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</si>
  <si>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</si>
  <si>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</si>
  <si>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</si>
  <si>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</si>
  <si>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</si>
  <si>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</si>
  <si>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</si>
  <si>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</si>
  <si>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</si>
  <si>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</si>
  <si>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</si>
  <si>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</si>
  <si>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</si>
  <si>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</si>
  <si>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</si>
  <si>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</si>
  <si>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</si>
  <si>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</si>
  <si>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</si>
  <si>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</si>
  <si>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</si>
  <si>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</si>
  <si>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</si>
  <si>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</si>
  <si>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</si>
  <si>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</si>
  <si>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</si>
  <si>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</si>
  <si>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</si>
  <si>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</si>
  <si>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</si>
  <si>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</si>
  <si>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</si>
  <si>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</si>
  <si>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</si>
  <si>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</si>
  <si>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</si>
  <si>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</si>
  <si>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</si>
  <si>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</si>
  <si>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</si>
  <si>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</si>
  <si>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</si>
  <si>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</si>
  <si>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</si>
  <si>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</si>
  <si>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</si>
  <si>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</si>
  <si>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</si>
  <si>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</si>
  <si>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</si>
  <si>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</si>
  <si>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</si>
  <si>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</si>
  <si>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</si>
  <si>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</si>
  <si>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</si>
  <si>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</si>
  <si>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</si>
  <si>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</si>
  <si>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</si>
  <si>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</si>
  <si>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</si>
  <si>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</si>
  <si>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</si>
  <si>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</si>
  <si>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</si>
  <si>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</si>
  <si>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</si>
  <si>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</si>
  <si>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</si>
  <si>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</si>
  <si>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</si>
  <si>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</si>
  <si>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</si>
  <si>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</si>
  <si>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</si>
  <si>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</si>
  <si>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</si>
  <si>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</si>
  <si>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</si>
  <si>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</si>
  <si>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</si>
  <si>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</si>
  <si>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</si>
  <si>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</si>
  <si>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</si>
  <si>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</si>
  <si>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</si>
  <si>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</si>
  <si>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</si>
  <si>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</si>
  <si>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</si>
  <si>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</si>
  <si>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</si>
  <si>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</si>
  <si>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</si>
  <si>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</si>
  <si>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</si>
  <si>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</si>
  <si>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</si>
  <si>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</si>
  <si>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</si>
  <si>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</si>
  <si>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</si>
  <si>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</si>
  <si>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</si>
  <si>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</si>
  <si>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</si>
  <si>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</si>
  <si>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</si>
  <si>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</si>
  <si>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</si>
  <si>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</si>
  <si>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</si>
  <si>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</si>
  <si>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</si>
  <si>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</si>
  <si>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</si>
  <si>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</si>
  <si>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</si>
  <si>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</si>
  <si>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</si>
  <si>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</si>
  <si>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</si>
  <si>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</si>
  <si>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</si>
  <si>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</si>
  <si>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</si>
  <si>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</si>
  <si>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</si>
  <si>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</si>
  <si>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</si>
  <si>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</si>
  <si>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</si>
  <si>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</si>
  <si>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</si>
  <si>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</si>
  <si>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</si>
  <si>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</si>
  <si>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</si>
  <si>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</si>
  <si>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</si>
  <si>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</si>
  <si>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</si>
  <si>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</si>
  <si>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</si>
  <si>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</si>
  <si>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</si>
  <si>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</si>
  <si>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</si>
  <si>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</si>
  <si>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</si>
  <si>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</si>
  <si>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</si>
  <si>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</si>
  <si>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</si>
  <si>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</si>
  <si>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</si>
  <si>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</si>
  <si>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</si>
  <si>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</si>
  <si>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</si>
  <si>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</si>
  <si>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</si>
  <si>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</si>
  <si>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</si>
  <si>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</si>
  <si>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</si>
  <si>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</si>
  <si>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</si>
  <si>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</si>
  <si>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</si>
  <si>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</si>
  <si>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</si>
  <si>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</si>
  <si>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</si>
  <si>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</si>
  <si>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</si>
  <si>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</si>
  <si>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</si>
  <si>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</si>
  <si>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</si>
  <si>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</si>
  <si>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</si>
  <si>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</si>
  <si>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</si>
  <si>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</si>
  <si>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</si>
  <si>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</si>
  <si>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</si>
  <si>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</si>
  <si>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</si>
  <si>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</si>
  <si>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</si>
  <si>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</si>
  <si>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</si>
  <si>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</si>
  <si>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</si>
  <si>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</si>
  <si>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</si>
  <si>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</si>
  <si>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</si>
  <si>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</si>
  <si>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</si>
  <si>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</si>
  <si>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</si>
  <si>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</si>
  <si>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</si>
  <si>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</si>
  <si>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</si>
  <si>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</si>
  <si>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</si>
  <si>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</si>
  <si>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</si>
  <si>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</si>
  <si>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</si>
  <si>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</si>
  <si>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</si>
  <si>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</si>
  <si>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</si>
  <si>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</si>
  <si>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</si>
  <si>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</si>
  <si>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</si>
  <si>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</si>
  <si>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</si>
  <si>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</si>
  <si>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</si>
  <si>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</si>
  <si>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</si>
  <si>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</si>
  <si>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</si>
  <si>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</si>
  <si>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</si>
  <si>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</si>
  <si>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</si>
  <si>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</si>
  <si>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</si>
  <si>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</si>
  <si>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</si>
  <si>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</si>
  <si>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</si>
  <si>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</si>
  <si>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</si>
  <si>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</si>
  <si>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</si>
  <si>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</si>
  <si>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</si>
  <si>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</si>
  <si>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</si>
  <si>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</si>
  <si>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</si>
  <si>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</si>
  <si>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</si>
  <si>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</si>
  <si>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</si>
  <si>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</si>
  <si>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</si>
  <si>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</si>
  <si>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</si>
  <si>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</si>
  <si>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</si>
  <si>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</si>
  <si>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</si>
  <si>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</si>
  <si>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</si>
  <si>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</si>
  <si>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</si>
  <si>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</si>
  <si>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</si>
  <si>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</si>
  <si>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</si>
  <si>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</si>
  <si>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</si>
  <si>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</si>
  <si>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</si>
  <si>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</si>
  <si>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</si>
  <si>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</si>
  <si>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</si>
  <si>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</si>
  <si>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</si>
  <si>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</si>
  <si>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</si>
  <si>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</si>
  <si>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</si>
  <si>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</si>
  <si>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</si>
  <si>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</si>
  <si>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</si>
  <si>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</si>
  <si>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</si>
  <si>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</si>
  <si>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</si>
  <si>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</si>
  <si>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</si>
  <si>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</si>
  <si>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</si>
  <si>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</si>
  <si>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</si>
  <si>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</si>
  <si>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</si>
  <si>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</si>
  <si>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</si>
  <si>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</si>
  <si>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</si>
  <si>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</si>
  <si>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</si>
  <si>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</si>
  <si>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</si>
  <si>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</si>
  <si>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</si>
  <si>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</si>
  <si>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</si>
  <si>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</si>
  <si>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</si>
  <si>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</si>
  <si>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</si>
  <si>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</si>
  <si>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</si>
  <si>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</si>
  <si>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</si>
  <si>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</si>
  <si>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</si>
  <si>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</si>
  <si>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</si>
  <si>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</si>
  <si>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</si>
  <si>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</si>
  <si>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</si>
  <si>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</si>
  <si>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</si>
  <si>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</si>
  <si>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</si>
  <si>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</si>
  <si>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</si>
  <si>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</si>
  <si>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</si>
  <si>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</si>
  <si>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</si>
  <si>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</si>
  <si>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</si>
  <si>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</si>
  <si>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</si>
  <si>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</si>
  <si>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</si>
  <si>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</si>
  <si>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</si>
  <si>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</si>
  <si>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</si>
  <si>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</si>
  <si>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</si>
  <si>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</si>
  <si>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</si>
  <si>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</si>
  <si>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</si>
  <si>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</si>
  <si>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</si>
  <si>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</si>
  <si>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</si>
  <si>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</si>
  <si>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</si>
  <si>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</si>
  <si>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</si>
  <si>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</si>
  <si>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</si>
  <si>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</si>
  <si>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</si>
  <si>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</si>
  <si>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</si>
  <si>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</si>
  <si>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</si>
  <si>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</si>
  <si>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</si>
  <si>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</si>
  <si>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</si>
  <si>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</si>
  <si>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</si>
  <si>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</si>
  <si>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</si>
  <si>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</si>
  <si>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</si>
  <si>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</si>
  <si>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</si>
  <si>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</si>
  <si>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</si>
  <si>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</si>
  <si>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</si>
  <si>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</si>
  <si>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</si>
  <si>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</si>
  <si>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</si>
  <si>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</si>
  <si>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</si>
  <si>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</si>
  <si>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</si>
  <si>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</si>
  <si>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</si>
  <si>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</si>
  <si>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</si>
  <si>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</si>
  <si>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</si>
  <si>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</si>
  <si>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</si>
  <si>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</si>
  <si>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</si>
  <si>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</si>
  <si>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</si>
  <si>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</si>
  <si>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</si>
  <si>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</si>
  <si>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</si>
  <si>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</si>
  <si>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</si>
  <si>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</si>
  <si>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</si>
  <si>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</si>
  <si>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</si>
  <si>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</si>
  <si>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</si>
  <si>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</si>
  <si>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</si>
  <si>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</si>
  <si>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</si>
  <si>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</si>
  <si>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</si>
  <si>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</si>
  <si>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</si>
  <si>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</si>
  <si>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</si>
  <si>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</si>
  <si>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</si>
  <si>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</si>
  <si>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</si>
  <si>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</si>
  <si>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</si>
  <si>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</si>
  <si>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</si>
  <si>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</si>
  <si>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</si>
  <si>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</si>
  <si>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</si>
  <si>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</si>
  <si>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</si>
  <si>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</si>
  <si>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</si>
  <si>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</si>
  <si>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</si>
  <si>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</si>
  <si>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</si>
  <si>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</si>
  <si>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</si>
  <si>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</si>
  <si>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</si>
  <si>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</si>
  <si>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</si>
  <si>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</si>
  <si>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</si>
  <si>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</si>
  <si>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</si>
  <si>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</si>
  <si>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</si>
  <si>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</si>
  <si>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</si>
  <si>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</si>
  <si>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</si>
  <si>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</si>
  <si>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</si>
  <si>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</si>
  <si>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</si>
  <si>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</si>
  <si>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</si>
  <si>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</si>
  <si>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</si>
  <si>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</si>
  <si>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</si>
  <si>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</si>
  <si>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</si>
  <si>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</si>
  <si>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</si>
  <si>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</si>
  <si>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</si>
  <si>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</si>
  <si>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</si>
  <si>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</si>
  <si>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</si>
  <si>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</si>
  <si>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</si>
  <si>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</si>
  <si>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</si>
  <si>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</si>
  <si>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</si>
  <si>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</si>
  <si>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</si>
  <si>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</si>
  <si>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</si>
  <si>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</si>
  <si>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</si>
  <si>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</si>
  <si>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</si>
  <si>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</si>
  <si>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</si>
  <si>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</si>
  <si>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</si>
  <si>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</si>
  <si>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</si>
  <si>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</si>
  <si>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</si>
  <si>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</si>
  <si>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</si>
  <si>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</si>
  <si>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</si>
  <si>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</si>
  <si>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</si>
  <si>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</si>
  <si>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</si>
  <si>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</si>
  <si>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</si>
  <si>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</si>
  <si>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</si>
  <si>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</si>
  <si>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</si>
  <si>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</si>
  <si>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</si>
  <si>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</si>
  <si>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</si>
  <si>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</si>
  <si>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</si>
  <si>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</si>
  <si>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</si>
  <si>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</si>
  <si>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</si>
  <si>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</si>
  <si>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</si>
  <si>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</si>
  <si>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</si>
  <si>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</si>
  <si>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</si>
  <si>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</si>
  <si>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</si>
  <si>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</si>
  <si>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</si>
  <si>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</si>
  <si>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</si>
  <si>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</si>
  <si>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</si>
  <si>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</si>
  <si>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</si>
  <si>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</si>
  <si>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</si>
  <si>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</si>
  <si>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</si>
  <si>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</si>
  <si>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</si>
  <si>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</si>
  <si>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</si>
  <si>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</si>
  <si>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</si>
  <si>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</si>
  <si>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</si>
  <si>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</si>
  <si>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</si>
  <si>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</si>
  <si>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</si>
  <si>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</si>
  <si>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</si>
  <si>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</si>
  <si>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</si>
  <si>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</si>
  <si>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</si>
  <si>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</si>
  <si>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</si>
  <si>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</si>
  <si>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</si>
  <si>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</si>
  <si>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</si>
  <si>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</si>
  <si>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</si>
  <si>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</si>
  <si>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</si>
  <si>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</si>
  <si>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</si>
  <si>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</si>
  <si>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</si>
  <si>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</si>
  <si>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</si>
  <si>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</si>
  <si>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</si>
  <si>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</si>
  <si>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</si>
  <si>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</si>
  <si>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</si>
  <si>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</si>
  <si>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</si>
  <si>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</si>
  <si>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</si>
  <si>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</si>
  <si>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</si>
  <si>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</si>
  <si>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</si>
  <si>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</si>
  <si>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</si>
  <si>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</si>
  <si>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</si>
  <si>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</si>
  <si>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</si>
  <si>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</si>
  <si>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</si>
  <si>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</si>
  <si>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</si>
  <si>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</si>
  <si>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</si>
  <si>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</si>
  <si>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</si>
  <si>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</si>
  <si>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</si>
  <si>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</si>
  <si>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</si>
  <si>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</si>
  <si>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</si>
  <si>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</si>
  <si>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</si>
  <si>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</si>
  <si>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</si>
  <si>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</si>
  <si>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</si>
  <si>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</si>
  <si>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</si>
  <si>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</si>
  <si>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</si>
  <si>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</si>
  <si>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</si>
  <si>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</si>
  <si>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</si>
  <si>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</si>
  <si>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</si>
  <si>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</si>
  <si>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</si>
  <si>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</si>
  <si>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</si>
  <si>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</si>
  <si>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</si>
  <si>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</si>
  <si>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</si>
  <si>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</si>
  <si>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</si>
  <si>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</si>
  <si>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</si>
  <si>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</si>
  <si>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</si>
  <si>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</si>
  <si>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</si>
  <si>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</si>
  <si>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</si>
  <si>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</si>
  <si>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</si>
  <si>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</si>
  <si>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</si>
  <si>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</si>
  <si>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</si>
  <si>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</si>
  <si>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</si>
  <si>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</si>
  <si>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</si>
  <si>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</si>
  <si>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</si>
  <si>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</si>
  <si>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</si>
  <si>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</si>
  <si>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</si>
  <si>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</si>
  <si>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</si>
  <si>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</si>
  <si>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</si>
  <si>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</si>
  <si>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</si>
  <si>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</si>
  <si>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</si>
  <si>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</si>
  <si>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</si>
  <si>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</si>
  <si>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</si>
  <si>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</si>
  <si>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</si>
  <si>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</si>
  <si>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</si>
  <si>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</si>
  <si>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</si>
  <si>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</si>
  <si>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</si>
  <si>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</si>
  <si>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</si>
  <si>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</si>
  <si>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</si>
  <si>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</si>
  <si>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</si>
  <si>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</si>
  <si>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</si>
  <si>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</si>
  <si>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</si>
  <si>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</si>
  <si>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</si>
  <si>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</si>
  <si>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</si>
  <si>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</si>
  <si>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</si>
  <si>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</si>
  <si>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</si>
  <si>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</si>
  <si>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</si>
  <si>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</si>
  <si>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</si>
  <si>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</si>
  <si>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</si>
  <si>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</si>
  <si>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</si>
  <si>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</si>
  <si>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</si>
  <si>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</si>
  <si>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</si>
  <si>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</si>
  <si>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</si>
  <si>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</si>
  <si>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</si>
  <si>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</si>
  <si>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</si>
  <si>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</si>
  <si>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</si>
  <si>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</si>
  <si>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</si>
  <si>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</si>
  <si>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</si>
  <si>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</si>
  <si>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</si>
  <si>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</si>
  <si>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</si>
  <si>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</si>
  <si>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</si>
  <si>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</si>
  <si>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</si>
  <si>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</si>
  <si>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</si>
  <si>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</si>
  <si>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</si>
  <si>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</si>
  <si>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</si>
  <si>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</si>
  <si>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</si>
  <si>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</si>
  <si>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</si>
  <si>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</si>
  <si>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</si>
  <si>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</si>
  <si>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</si>
  <si>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</si>
  <si>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</si>
  <si>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</si>
  <si>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</si>
  <si>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</si>
  <si>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</si>
  <si>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</si>
  <si>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</si>
  <si>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</si>
  <si>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</si>
  <si>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</si>
  <si>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</si>
  <si>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</si>
  <si>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</si>
  <si>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</si>
  <si>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</si>
  <si>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</si>
  <si>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</si>
  <si>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</si>
  <si>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</si>
  <si>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</si>
  <si>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</si>
  <si>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</si>
  <si>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</si>
  <si>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</si>
  <si>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</si>
  <si>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</si>
  <si>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</si>
  <si>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</si>
  <si>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</si>
  <si>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</si>
  <si>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</si>
  <si>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</si>
  <si>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</si>
  <si>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</si>
  <si>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</si>
  <si>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</si>
  <si>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</si>
  <si>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</si>
  <si>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</si>
  <si>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</si>
  <si>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</si>
  <si>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</si>
  <si>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</si>
  <si>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</si>
  <si>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</si>
  <si>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</si>
  <si>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</si>
  <si>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</si>
  <si>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</si>
  <si>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</si>
  <si>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</si>
  <si>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</si>
  <si>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</si>
  <si>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</si>
  <si>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</si>
  <si>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</si>
  <si>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</si>
  <si>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01.01.2013 год.- 31.12.2013г.</t>
  </si>
  <si>
    <t>Отчетен период  : 01.01.2014 год.-31.12.2014 год.</t>
  </si>
  <si>
    <t>Отчетен период:01.01.2014год.- 31.12.2014 год.</t>
  </si>
  <si>
    <t>Предходен период : 01.01.2013 год.-31.12.2013 год.</t>
  </si>
  <si>
    <t>Отчетен период: 01.01.2014 год. - 31.12.2014 год.</t>
  </si>
  <si>
    <t>Предходен период: 01.01.2013 год. - 31.12.2013 год.</t>
  </si>
  <si>
    <t>Отчетен период: 31.12.2014</t>
  </si>
  <si>
    <t>Отчетен период: 01.01.2014 - 31.12.2014</t>
  </si>
  <si>
    <t>Отчетен период: 01.01.2014.- 31.12.2014</t>
  </si>
  <si>
    <t>Отчетен период:01.01.2014.-31.12.2014</t>
  </si>
  <si>
    <t>Отчетен период : 01.01.2014 год.-31.12.2014 год.</t>
  </si>
  <si>
    <t>Дата на съставяне:26.02.2015 год.</t>
  </si>
  <si>
    <t>Дата на съставяне : 26.02.2015 год.</t>
  </si>
  <si>
    <t>Дата на съставяне:26.02.2015  год.</t>
  </si>
  <si>
    <t>Дата на съставяне: 26.02.2015 год.</t>
  </si>
  <si>
    <t>Дата на съставяне : 26.02.2015 г.                                Съставител: ...................</t>
  </si>
  <si>
    <t>Дата на съставяне:26.02.2015 г.                                                   Съставител :.........................                                                    Ръководител : ..............................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</si>
</sst>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7" borderId="2" applyNumberFormat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6" applyNumberFormat="0" applyAlignment="0" applyProtection="0"/>
    <xf numFmtId="0" fontId="45" fillId="21" borderId="2" applyNumberFormat="0" applyAlignment="0" applyProtection="0"/>
    <xf numFmtId="0" fontId="46" fillId="22" borderId="7" applyNumberFormat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1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31" fillId="0" borderId="0" xfId="45" applyFont="1" applyAlignment="1">
      <alignment horizontal="center" wrapText="1"/>
      <protection/>
    </xf>
    <xf numFmtId="0" fontId="34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32" fillId="0" borderId="0" xfId="41" applyFont="1" applyAlignment="1">
      <alignment/>
      <protection/>
    </xf>
    <xf numFmtId="0" fontId="32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6">
      <selection activeCell="G34" sqref="G34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6" t="s">
        <v>0</v>
      </c>
      <c r="B1" s="646"/>
      <c r="C1" s="646"/>
      <c r="D1" s="646"/>
      <c r="E1" s="646"/>
      <c r="F1" s="646"/>
      <c r="G1" s="646"/>
      <c r="H1" s="646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47" t="s">
        <v>832</v>
      </c>
      <c r="B4" s="648"/>
      <c r="C4" s="648"/>
      <c r="D4" s="648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7" t="s">
        <v>828</v>
      </c>
      <c r="B5" s="649"/>
      <c r="C5" s="649"/>
      <c r="D5" s="649"/>
      <c r="E5" s="5" t="s">
        <v>1</v>
      </c>
      <c r="F5" s="650" t="s">
        <v>829</v>
      </c>
      <c r="G5" s="651"/>
      <c r="H5" s="4"/>
    </row>
    <row r="6" spans="1:8" s="1" customFormat="1" ht="15">
      <c r="A6" s="647" t="s">
        <v>874</v>
      </c>
      <c r="B6" s="652"/>
      <c r="C6" s="652"/>
      <c r="D6" s="652"/>
      <c r="E6" s="5"/>
      <c r="F6" s="6"/>
      <c r="G6" s="563"/>
      <c r="H6" s="4"/>
    </row>
    <row r="7" spans="1:8" s="1" customFormat="1" ht="15.75" thickBot="1">
      <c r="A7" s="647" t="s">
        <v>873</v>
      </c>
      <c r="B7" s="648"/>
      <c r="C7" s="648"/>
      <c r="D7" s="648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237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64</v>
      </c>
      <c r="H28" s="377">
        <v>-2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>
        <v>66</v>
      </c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-106</v>
      </c>
      <c r="H33" s="373"/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-42</v>
      </c>
      <c r="H34" s="377">
        <f>H28+H32+H33</f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608</v>
      </c>
      <c r="H37" s="395">
        <f>H18+H26+H34</f>
        <v>714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237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740</v>
      </c>
      <c r="D60" s="365">
        <v>927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431</v>
      </c>
      <c r="H62" s="395">
        <f>H63+H64+H65+H66+H67+H68+H69</f>
        <v>515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790</v>
      </c>
      <c r="D65" s="381">
        <f>SUM(D59:D64)</f>
        <v>977</v>
      </c>
      <c r="E65" s="361" t="s">
        <v>196</v>
      </c>
      <c r="F65" s="390" t="s">
        <v>197</v>
      </c>
      <c r="G65" s="367">
        <v>431</v>
      </c>
      <c r="H65" s="403">
        <v>515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/>
      <c r="H72" s="395">
        <f>H60+H61+H62+H70+H71</f>
        <v>515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2</v>
      </c>
      <c r="D73" s="365">
        <v>8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3</v>
      </c>
      <c r="D76" s="381">
        <f>SUM(D68:D75)</f>
        <v>9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431</v>
      </c>
      <c r="H80" s="420">
        <f>H72+H75+H76+H77</f>
        <v>515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8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1</v>
      </c>
      <c r="D89" s="365">
        <v>5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10</v>
      </c>
      <c r="D92" s="381">
        <f>SUM(D88:D91)</f>
        <v>6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803</v>
      </c>
      <c r="D94" s="381">
        <f>D65+D76+D85+D92+D93</f>
        <v>992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1039</v>
      </c>
      <c r="D95" s="428">
        <f>D56+D94</f>
        <v>1229</v>
      </c>
      <c r="E95" s="429" t="s">
        <v>266</v>
      </c>
      <c r="F95" s="430" t="s">
        <v>267</v>
      </c>
      <c r="G95" s="431">
        <f>G37+G40+G56+G80</f>
        <v>1039</v>
      </c>
      <c r="H95" s="432">
        <f>H37+H40+H56+H80</f>
        <v>1229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7"/>
      <c r="C97" s="655"/>
      <c r="D97" s="655"/>
      <c r="E97" s="655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56" t="s">
        <v>866</v>
      </c>
      <c r="B99" s="652"/>
      <c r="C99" s="652"/>
      <c r="D99" s="652"/>
      <c r="E99" s="652"/>
      <c r="F99" s="652"/>
      <c r="G99" s="652"/>
      <c r="H99" s="652"/>
    </row>
    <row r="100" spans="1:8" ht="12.75">
      <c r="A100" s="440" t="s">
        <v>885</v>
      </c>
      <c r="B100" s="653" t="s">
        <v>839</v>
      </c>
      <c r="C100" s="653"/>
      <c r="D100" s="438"/>
      <c r="E100" s="438"/>
      <c r="F100" s="654" t="s">
        <v>831</v>
      </c>
      <c r="G100" s="655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6:D6"/>
    <mergeCell ref="B100:C100"/>
    <mergeCell ref="F100:G100"/>
    <mergeCell ref="A99:H99"/>
    <mergeCell ref="A7:D7"/>
    <mergeCell ref="B97:E97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C19" sqref="C19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3" t="s">
        <v>824</v>
      </c>
      <c r="G2" s="633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875</v>
      </c>
      <c r="B4" s="634"/>
      <c r="C4" s="634"/>
      <c r="D4" s="634"/>
      <c r="E4" s="36"/>
      <c r="F4" s="27"/>
      <c r="G4" s="30"/>
      <c r="H4" s="37" t="s">
        <v>271</v>
      </c>
    </row>
    <row r="5" spans="1:8" ht="17.25" customHeight="1" thickBot="1">
      <c r="A5" s="566" t="s">
        <v>876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2</v>
      </c>
      <c r="D10" s="465">
        <v>7</v>
      </c>
      <c r="E10" s="466" t="s">
        <v>280</v>
      </c>
      <c r="F10" s="467" t="s">
        <v>281</v>
      </c>
      <c r="G10" s="468">
        <v>165</v>
      </c>
      <c r="H10" s="469"/>
    </row>
    <row r="11" spans="1:8" ht="12">
      <c r="A11" s="463" t="s">
        <v>282</v>
      </c>
      <c r="B11" s="464" t="s">
        <v>283</v>
      </c>
      <c r="C11" s="465">
        <v>50</v>
      </c>
      <c r="D11" s="465">
        <v>371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>
        <v>91</v>
      </c>
    </row>
    <row r="13" spans="1:8" ht="12">
      <c r="A13" s="463" t="s">
        <v>290</v>
      </c>
      <c r="B13" s="464" t="s">
        <v>291</v>
      </c>
      <c r="C13" s="465">
        <v>6</v>
      </c>
      <c r="D13" s="465">
        <v>6</v>
      </c>
      <c r="E13" s="470" t="s">
        <v>75</v>
      </c>
      <c r="F13" s="467" t="s">
        <v>292</v>
      </c>
      <c r="G13" s="468">
        <v>2</v>
      </c>
      <c r="H13" s="469"/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167</v>
      </c>
      <c r="H14" s="475">
        <f>SUM(H10:H13)</f>
        <v>91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>
        <v>141</v>
      </c>
      <c r="D15" s="465">
        <v>314</v>
      </c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-7</v>
      </c>
      <c r="D16" s="476">
        <v>-357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54</v>
      </c>
      <c r="D17" s="476">
        <v>16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>
        <v>54</v>
      </c>
      <c r="D18" s="481">
        <v>8</v>
      </c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247</v>
      </c>
      <c r="D20" s="484">
        <f>D10+D11+D12+D13+D14+D15+D16+D17</f>
        <v>358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>
        <v>1</v>
      </c>
    </row>
    <row r="23" spans="1:8" ht="22.5">
      <c r="A23" s="489" t="s">
        <v>319</v>
      </c>
      <c r="B23" s="488" t="s">
        <v>320</v>
      </c>
      <c r="C23" s="465">
        <v>26</v>
      </c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>
        <v>332</v>
      </c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333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26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273</v>
      </c>
      <c r="D28" s="462">
        <f>D20+D27</f>
        <v>358</v>
      </c>
      <c r="E28" s="454" t="s">
        <v>334</v>
      </c>
      <c r="F28" s="477" t="s">
        <v>335</v>
      </c>
      <c r="G28" s="474">
        <f>G14+G16+G25</f>
        <v>167</v>
      </c>
      <c r="H28" s="475">
        <f>H14+H16+H25</f>
        <v>424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>
        <v>66</v>
      </c>
      <c r="E30" s="454" t="s">
        <v>338</v>
      </c>
      <c r="F30" s="477" t="s">
        <v>339</v>
      </c>
      <c r="G30" s="492">
        <f>IF((C28-G28)&gt;0,C28-G28,0)</f>
        <v>106</v>
      </c>
      <c r="H30" s="493">
        <f>IF((D28-H28)&gt;0,D28-H28,0)</f>
        <v>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273</v>
      </c>
      <c r="D33" s="484">
        <f>D28+D31+D32</f>
        <v>358</v>
      </c>
      <c r="E33" s="454" t="s">
        <v>350</v>
      </c>
      <c r="F33" s="477" t="s">
        <v>351</v>
      </c>
      <c r="G33" s="492">
        <f>G28+G31+G32</f>
        <v>167</v>
      </c>
      <c r="H33" s="493">
        <f>H28+H31+H32</f>
        <v>424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>
        <v>66</v>
      </c>
      <c r="E34" s="497" t="s">
        <v>354</v>
      </c>
      <c r="F34" s="477" t="s">
        <v>355</v>
      </c>
      <c r="G34" s="457">
        <f>IF((C33-G33)&gt;0,C33-G33,0)</f>
        <v>106</v>
      </c>
      <c r="H34" s="458">
        <f>IF((D33-H33)&gt;0,D33-H33,0)</f>
        <v>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66</v>
      </c>
      <c r="E39" s="506" t="s">
        <v>366</v>
      </c>
      <c r="F39" s="507" t="s">
        <v>367</v>
      </c>
      <c r="G39" s="508">
        <f>IF(G34&gt;0,IF(C35+G34&lt;0,0,C35+G34),IF(C34-C35&lt;0,C35-C34,0))</f>
        <v>106</v>
      </c>
      <c r="H39" s="509">
        <f>IF(H34&gt;0,IF(D35+H34&lt;0,0,D35+H34),IF(D34-D35&lt;0,D35-D34,0))</f>
        <v>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66</v>
      </c>
      <c r="E41" s="454" t="s">
        <v>373</v>
      </c>
      <c r="F41" s="507" t="s">
        <v>374</v>
      </c>
      <c r="G41" s="455">
        <f>IF(C39=0,IF(G39-G40&gt;0,G39-G40+C40,0),IF(C39-C40&lt;0,C40-C39+G40,0))</f>
        <v>106</v>
      </c>
      <c r="H41" s="513">
        <f>IF(D39=0,IF(H39-H40&gt;0,H39-H40+D40,0),IF(D39-D40&lt;0,D40-D39+H40,0))</f>
        <v>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273</v>
      </c>
      <c r="D42" s="516">
        <f>D33+D35+D39</f>
        <v>424</v>
      </c>
      <c r="E42" s="517" t="s">
        <v>377</v>
      </c>
      <c r="F42" s="518" t="s">
        <v>378</v>
      </c>
      <c r="G42" s="519">
        <f>G33+G39</f>
        <v>273</v>
      </c>
      <c r="H42" s="520">
        <f>H33+H39</f>
        <v>424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5" t="s">
        <v>867</v>
      </c>
      <c r="B44" s="636"/>
      <c r="C44" s="636"/>
      <c r="D44" s="636"/>
      <c r="E44" s="636"/>
      <c r="F44" s="636"/>
      <c r="G44" s="636"/>
      <c r="H44" s="636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7" t="s">
        <v>839</v>
      </c>
      <c r="C45" s="636"/>
      <c r="D45" s="526"/>
      <c r="E45" s="525"/>
      <c r="F45" s="638" t="s">
        <v>831</v>
      </c>
      <c r="G45" s="636"/>
      <c r="H45" s="529"/>
    </row>
    <row r="46" spans="1:8" ht="12.75" customHeight="1">
      <c r="A46" s="527" t="s">
        <v>884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31">
      <selection activeCell="A64" sqref="A64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877</v>
      </c>
      <c r="B8" s="32"/>
      <c r="C8" s="52"/>
      <c r="D8" s="53" t="s">
        <v>271</v>
      </c>
    </row>
    <row r="9" spans="1:4" ht="12">
      <c r="A9" s="32" t="s">
        <v>878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>
        <v>201</v>
      </c>
      <c r="D15" s="544"/>
    </row>
    <row r="16" spans="1:4" ht="12">
      <c r="A16" s="542" t="s">
        <v>384</v>
      </c>
      <c r="B16" s="543" t="s">
        <v>385</v>
      </c>
      <c r="C16" s="544">
        <v>-168</v>
      </c>
      <c r="D16" s="544">
        <v>-68</v>
      </c>
    </row>
    <row r="17" spans="1:4" ht="22.5">
      <c r="A17" s="542" t="s">
        <v>386</v>
      </c>
      <c r="B17" s="543" t="s">
        <v>387</v>
      </c>
      <c r="C17" s="544"/>
      <c r="D17" s="544">
        <v>1</v>
      </c>
    </row>
    <row r="18" spans="1:4" ht="12" customHeight="1">
      <c r="A18" s="542" t="s">
        <v>388</v>
      </c>
      <c r="B18" s="543" t="s">
        <v>389</v>
      </c>
      <c r="C18" s="544">
        <v>-7</v>
      </c>
      <c r="D18" s="544">
        <v>-6</v>
      </c>
    </row>
    <row r="19" spans="1:4" ht="14.25" customHeight="1">
      <c r="A19" s="542" t="s">
        <v>390</v>
      </c>
      <c r="B19" s="543" t="s">
        <v>391</v>
      </c>
      <c r="C19" s="544">
        <v>-19</v>
      </c>
      <c r="D19" s="544">
        <v>69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-3</v>
      </c>
      <c r="D24" s="544">
        <v>-11</v>
      </c>
    </row>
    <row r="25" spans="1:4" ht="12">
      <c r="A25" s="548" t="s">
        <v>402</v>
      </c>
      <c r="B25" s="549" t="s">
        <v>403</v>
      </c>
      <c r="C25" s="541">
        <f>SUM(C15:C24)</f>
        <v>4</v>
      </c>
      <c r="D25" s="541">
        <f>SUM(D15:D24)</f>
        <v>-15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>
        <v>10</v>
      </c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10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4</v>
      </c>
      <c r="D48" s="541">
        <f>D25+D37+D47</f>
        <v>-5</v>
      </c>
    </row>
    <row r="49" spans="1:4" ht="12">
      <c r="A49" s="539" t="s">
        <v>447</v>
      </c>
      <c r="B49" s="550" t="s">
        <v>448</v>
      </c>
      <c r="C49" s="553">
        <v>6</v>
      </c>
      <c r="D49" s="554">
        <v>11</v>
      </c>
    </row>
    <row r="50" spans="1:4" ht="12">
      <c r="A50" s="539" t="s">
        <v>449</v>
      </c>
      <c r="B50" s="550" t="s">
        <v>450</v>
      </c>
      <c r="C50" s="541">
        <f>C48+C49</f>
        <v>10</v>
      </c>
      <c r="D50" s="541">
        <v>6</v>
      </c>
    </row>
    <row r="51" spans="1:4" ht="12">
      <c r="A51" s="542" t="s">
        <v>451</v>
      </c>
      <c r="B51" s="550" t="s">
        <v>452</v>
      </c>
      <c r="C51" s="580">
        <f>C50</f>
        <v>10</v>
      </c>
      <c r="D51" s="580">
        <v>6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39" t="s">
        <v>869</v>
      </c>
      <c r="B54" s="636"/>
      <c r="C54" s="636"/>
      <c r="D54" s="636"/>
    </row>
    <row r="55" spans="1:4" ht="12">
      <c r="A55" s="561" t="s">
        <v>868</v>
      </c>
      <c r="B55" s="562"/>
      <c r="C55" s="640" t="s">
        <v>831</v>
      </c>
      <c r="D55" s="640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884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0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1" t="s">
        <v>842</v>
      </c>
      <c r="B1" s="642"/>
      <c r="C1" s="642"/>
      <c r="D1" s="642"/>
      <c r="E1" s="642"/>
      <c r="F1" s="642"/>
      <c r="G1" s="642"/>
      <c r="H1" s="642"/>
      <c r="I1" s="642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3" t="s">
        <v>835</v>
      </c>
      <c r="C3" s="643"/>
      <c r="D3" s="643"/>
      <c r="E3" s="643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879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-196</v>
      </c>
      <c r="K11" s="316"/>
      <c r="L11" s="317">
        <f>SUM(C11:K11)</f>
        <v>714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-196</v>
      </c>
      <c r="K15" s="322"/>
      <c r="L15" s="317">
        <v>714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-106</v>
      </c>
      <c r="K16" s="316"/>
      <c r="L16" s="317">
        <f>SUM(C16:K16)</f>
        <v>-106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-302</v>
      </c>
      <c r="K29" s="320"/>
      <c r="L29" s="317">
        <f>L15+L16</f>
        <v>608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-302</v>
      </c>
      <c r="K32" s="320"/>
      <c r="L32" s="317">
        <f>C32+I32+J32</f>
        <v>608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4" t="s">
        <v>840</v>
      </c>
      <c r="B35" s="636"/>
      <c r="C35" s="636"/>
      <c r="D35" s="636"/>
      <c r="E35" s="636"/>
      <c r="F35" s="636"/>
      <c r="G35" s="636"/>
      <c r="H35" s="636"/>
    </row>
    <row r="37" spans="4:11" ht="12">
      <c r="D37" s="319" t="s">
        <v>837</v>
      </c>
      <c r="K37" s="319" t="s">
        <v>838</v>
      </c>
    </row>
    <row r="38" spans="1:12" ht="12">
      <c r="A38" s="631" t="s">
        <v>886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9">
      <selection activeCell="B50" sqref="B50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880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237</v>
      </c>
      <c r="E18" s="96"/>
      <c r="F18" s="96"/>
      <c r="G18" s="79">
        <v>237</v>
      </c>
      <c r="H18" s="97"/>
      <c r="I18" s="97">
        <v>1</v>
      </c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237</v>
      </c>
      <c r="E25" s="104"/>
      <c r="F25" s="104"/>
      <c r="G25" s="105">
        <v>237</v>
      </c>
      <c r="H25" s="106"/>
      <c r="I25" s="106">
        <v>1</v>
      </c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237</v>
      </c>
      <c r="E40" s="122"/>
      <c r="F40" s="122"/>
      <c r="G40" s="122">
        <v>237</v>
      </c>
      <c r="H40" s="122"/>
      <c r="I40" s="122">
        <v>1</v>
      </c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887</v>
      </c>
      <c r="C44" s="598"/>
      <c r="D44" s="645" t="s">
        <v>847</v>
      </c>
      <c r="E44" s="645"/>
      <c r="F44" s="645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5">
      <selection activeCell="A116" sqref="A116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6"/>
      <c r="C3" s="636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881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2</v>
      </c>
      <c r="D33" s="152">
        <v>2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2</v>
      </c>
      <c r="D35" s="152">
        <v>2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</v>
      </c>
      <c r="D43" s="152">
        <v>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3</v>
      </c>
      <c r="D44" s="156">
        <v>3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431</v>
      </c>
      <c r="D87" s="152"/>
      <c r="E87" s="159">
        <v>431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431</v>
      </c>
      <c r="D96" s="152"/>
      <c r="E96" s="159">
        <v>431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431</v>
      </c>
      <c r="D97" s="156"/>
      <c r="E97" s="156">
        <v>431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888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0">
      <selection activeCell="A43" sqref="A43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6"/>
      <c r="E1" s="636"/>
      <c r="F1" s="636"/>
      <c r="G1" s="636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882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889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22">
      <selection activeCell="A50" sqref="A50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883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885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2015-01-15T08:41:49Z</cp:lastPrinted>
  <dcterms:created xsi:type="dcterms:W3CDTF">2005-08-22T12:46:52Z</dcterms:created>
  <dcterms:modified xsi:type="dcterms:W3CDTF">2015-03-25T09:19:07Z</dcterms:modified>
  <cp:category/>
  <cp:version/>
  <cp:contentType/>
  <cp:contentStatus/>
</cp:coreProperties>
</file>