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000" tabRatio="811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<sst xmlns="http://schemas.openxmlformats.org/spreadsheetml/2006/main" count="87" uniqueCount="80">
  <si>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</si>
  <si>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</si>
  <si>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</si>
  <si>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</si>
  <si>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</si>
  <si>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</si>
  <si>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</si>
  <si>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</si>
  <si>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</si>
  <si>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</si>
  <si>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</si>
  <si>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</si>
  <si>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</si>
  <si>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</si>
  <si>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</si>
  <si>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</si>
  <si>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</si>
  <si>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</si>
  <si>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</si>
  <si>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</si>
  <si>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</si>
  <si>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</si>
  <si>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</si>
  <si>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</si>
  <si>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</si>
  <si>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</si>
  <si>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</si>
  <si>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</si>
  <si>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</si>
  <si>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</si>
  <si>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</si>
  <si>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</si>
  <si>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</si>
  <si>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</si>
  <si>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</si>
  <si>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</si>
  <si>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(в лева)</t>
  </si>
  <si>
    <t>акции</t>
  </si>
  <si>
    <t>2. Вземания по сделки с финансови инструменти</t>
  </si>
  <si>
    <t>към управляващо дружество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</si>
  <si>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</si>
  <si>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</si>
  <si>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</si>
  <si>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</si>
  <si>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</si>
  <si>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</si>
  <si>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</si>
  <si>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</si>
  <si>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</si>
  <si>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</si>
  <si>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3. Задължения към контрагенти</t>
  </si>
  <si>
    <t>2. Задължения към финансови институции, в т.ч.: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</si>
  <si>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</si>
  <si>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</si>
  <si>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</si>
  <si>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</si>
  <si>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</si>
  <si>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</si>
  <si>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</si>
  <si>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</si>
  <si>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</si>
  <si>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</si>
  <si>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</si>
  <si>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</si>
  <si>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</si>
  <si>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</si>
  <si>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</si>
  <si>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</si>
  <si>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</si>
  <si>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</si>
  <si>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</si>
  <si>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         Съставител:……………………….</t>
  </si>
  <si>
    <t xml:space="preserve">                 Димитър Михайлов</t>
  </si>
  <si>
    <t xml:space="preserve">         Ръководител:………………………                                          Ръководител:………………………</t>
  </si>
  <si>
    <t xml:space="preserve">                               Георги Константинов                                                                  Сава Стойнов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</si>
  <si>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ЦКБ АКТИВ</t>
    </r>
  </si>
  <si>
    <t>ЕИК по БУЛСТАТ: 175283669</t>
  </si>
  <si>
    <t>1. Премийни резерви при емитиране/обратно изкупуване на дялове</t>
  </si>
  <si>
    <t>Отчетен период: към 31.01.2012</t>
  </si>
  <si>
    <t>Дата: 03.02.2012</t>
  </si>
</sst>
</file>

<file path=xl/styles.xml><?xml version="1.0" encoding="utf-8"?>
<styleSheet xmlns="http://schemas.openxmlformats.org/spreadsheetml/2006/main">
  <numFmts count="36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&quot; &quot;##0.00"/>
    <numFmt numFmtId="176" formatCode="#&quot; &quot;##0"/>
    <numFmt numFmtId="177" formatCode="0.0%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General;\(#\)"/>
    <numFmt numFmtId="184" formatCode="0.0"/>
    <numFmt numFmtId="185" formatCode="#,##0.000"/>
    <numFmt numFmtId="186" formatCode="#&quot; &quot;##0.000"/>
    <numFmt numFmtId="187" formatCode="#&quot; &quot;##0.0000"/>
    <numFmt numFmtId="188" formatCode="#&quot; &quot;##0.00000"/>
    <numFmt numFmtId="189" formatCode="#;\(#\)"/>
    <numFmt numFmtId="190" formatCode="#,##0.0"/>
    <numFmt numFmtId="191" formatCode="#&quot; &quot;##0.0"/>
  </numFmts>
  <fonts count="28">
    <font>
      <sz val="10"/>
      <name val="Arial"/>
      <family val="0"/>
    </font>
    <font>
      <sz val="10"/>
      <name val="Timok"/>
      <family val="0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57" applyFont="1" applyBorder="1" applyAlignment="1" applyProtection="1">
      <alignment horizontal="center" vertical="center" wrapText="1"/>
      <protection locked="0"/>
    </xf>
    <xf numFmtId="0" fontId="3" fillId="0" borderId="0" xfId="57" applyFont="1" applyAlignment="1" applyProtection="1">
      <alignment horizontal="center" vertical="center" wrapText="1"/>
      <protection locked="0"/>
    </xf>
    <xf numFmtId="0" fontId="3" fillId="0" borderId="0" xfId="57" applyFont="1" applyBorder="1" applyAlignment="1" applyProtection="1">
      <alignment horizontal="left" vertical="center" wrapText="1"/>
      <protection locked="0"/>
    </xf>
    <xf numFmtId="0" fontId="4" fillId="0" borderId="0" xfId="57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 wrapText="1"/>
    </xf>
    <xf numFmtId="0" fontId="3" fillId="0" borderId="0" xfId="58" applyFont="1" applyAlignment="1" applyProtection="1">
      <alignment horizontal="center" vertical="center" wrapText="1"/>
      <protection locked="0"/>
    </xf>
    <xf numFmtId="0" fontId="3" fillId="0" borderId="0" xfId="59" applyFont="1" applyAlignment="1" applyProtection="1">
      <alignment horizontal="center"/>
      <protection locked="0"/>
    </xf>
    <xf numFmtId="0" fontId="3" fillId="0" borderId="10" xfId="57" applyFont="1" applyBorder="1" applyAlignment="1" applyProtection="1">
      <alignment horizontal="center" vertical="center" wrapText="1"/>
      <protection/>
    </xf>
    <xf numFmtId="14" fontId="3" fillId="0" borderId="10" xfId="57" applyNumberFormat="1" applyFont="1" applyBorder="1" applyAlignment="1" applyProtection="1">
      <alignment horizontal="center" vertical="center" wrapText="1"/>
      <protection/>
    </xf>
    <xf numFmtId="49" fontId="3" fillId="0" borderId="10" xfId="57" applyNumberFormat="1" applyFont="1" applyBorder="1" applyAlignment="1" applyProtection="1">
      <alignment horizontal="center" vertical="center" wrapText="1"/>
      <protection/>
    </xf>
    <xf numFmtId="0" fontId="3" fillId="24" borderId="10" xfId="57" applyFont="1" applyFill="1" applyBorder="1" applyAlignment="1" applyProtection="1">
      <alignment horizontal="left" vertical="top" wrapText="1"/>
      <protection/>
    </xf>
    <xf numFmtId="0" fontId="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0" xfId="0" applyFont="1" applyBorder="1" applyAlignment="1">
      <alignment horizontal="right" wrapText="1"/>
    </xf>
    <xf numFmtId="183" fontId="4" fillId="0" borderId="0" xfId="0" applyNumberFormat="1" applyFont="1" applyAlignment="1">
      <alignment wrapText="1"/>
    </xf>
    <xf numFmtId="189" fontId="4" fillId="0" borderId="10" xfId="0" applyNumberFormat="1" applyFont="1" applyBorder="1" applyAlignment="1">
      <alignment wrapText="1"/>
    </xf>
    <xf numFmtId="0" fontId="10" fillId="0" borderId="0" xfId="0" applyFont="1" applyAlignment="1">
      <alignment horizontal="left"/>
    </xf>
    <xf numFmtId="0" fontId="7" fillId="0" borderId="0" xfId="0" applyFont="1" applyAlignment="1">
      <alignment vertical="center" wrapText="1"/>
    </xf>
    <xf numFmtId="0" fontId="4" fillId="0" borderId="0" xfId="57" applyFont="1" applyAlignment="1" applyProtection="1">
      <alignment horizontal="left" vertical="center" wrapText="1"/>
      <protection locked="0"/>
    </xf>
    <xf numFmtId="0" fontId="3" fillId="0" borderId="0" xfId="57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Баланс" xfId="57"/>
    <cellStyle name="Normal_Отч.парич.поток" xfId="58"/>
    <cellStyle name="Normal_Отч.прих-разх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63"/>
  <sheetViews>
    <sheetView tabSelected="1" zoomScalePageLayoutView="59" workbookViewId="0" topLeftCell="A4">
      <selection activeCell="F19" sqref="F19"/>
    </sheetView>
  </sheetViews>
  <sheetFormatPr defaultColWidth="9.140625" defaultRowHeight="12.75"/>
  <cols>
    <col min="1" max="1" width="3.421875" style="2" customWidth="1"/>
    <col min="2" max="2" width="42.28125" style="2" customWidth="1"/>
    <col min="3" max="3" width="11.421875" style="2" customWidth="1"/>
    <col min="4" max="4" width="10.57421875" style="2" customWidth="1"/>
    <col min="5" max="5" width="45.140625" style="2" customWidth="1"/>
    <col min="6" max="6" width="11.421875" style="2" customWidth="1"/>
    <col min="7" max="7" width="12.421875" style="2" customWidth="1"/>
    <col min="8" max="8" width="9.140625" style="2" customWidth="1"/>
    <col min="9" max="9" width="10.00390625" style="2" bestFit="1" customWidth="1"/>
    <col min="10" max="16384" width="9.140625" style="2" customWidth="1"/>
  </cols>
  <sheetData>
    <row r="1" spans="6:7" ht="12">
      <c r="F1" s="29" t="s">
        <v>67</v>
      </c>
      <c r="G1" s="29"/>
    </row>
    <row r="2" spans="2:7" ht="12">
      <c r="B2" s="10"/>
      <c r="C2" s="11"/>
      <c r="D2" s="31" t="s">
        <v>0</v>
      </c>
      <c r="E2" s="31"/>
      <c r="F2" s="13"/>
      <c r="G2" s="13"/>
    </row>
    <row r="3" spans="2:7" ht="15" customHeight="1">
      <c r="B3" s="12" t="s">
        <v>75</v>
      </c>
      <c r="C3" s="14"/>
      <c r="D3" s="10"/>
      <c r="E3" s="10"/>
      <c r="F3" s="30" t="s">
        <v>76</v>
      </c>
      <c r="G3" s="30"/>
    </row>
    <row r="4" spans="2:7" ht="12">
      <c r="B4" s="12" t="s">
        <v>78</v>
      </c>
      <c r="C4" s="14"/>
      <c r="D4" s="15"/>
      <c r="E4" s="15"/>
      <c r="F4" s="13"/>
      <c r="G4" s="16" t="s">
        <v>36</v>
      </c>
    </row>
    <row r="5" spans="2:7" ht="50.25" customHeight="1">
      <c r="B5" s="17" t="s">
        <v>1</v>
      </c>
      <c r="C5" s="18" t="s">
        <v>2</v>
      </c>
      <c r="D5" s="18" t="s">
        <v>3</v>
      </c>
      <c r="E5" s="19" t="s">
        <v>7</v>
      </c>
      <c r="F5" s="18" t="s">
        <v>4</v>
      </c>
      <c r="G5" s="18" t="s">
        <v>5</v>
      </c>
    </row>
    <row r="6" spans="2:7" ht="12">
      <c r="B6" s="17" t="s">
        <v>6</v>
      </c>
      <c r="C6" s="17">
        <v>1</v>
      </c>
      <c r="D6" s="17">
        <v>2</v>
      </c>
      <c r="E6" s="19" t="s">
        <v>6</v>
      </c>
      <c r="F6" s="17">
        <v>1</v>
      </c>
      <c r="G6" s="17">
        <v>2</v>
      </c>
    </row>
    <row r="7" spans="2:7" ht="12">
      <c r="B7" s="20" t="s">
        <v>8</v>
      </c>
      <c r="C7" s="6"/>
      <c r="D7" s="6"/>
      <c r="E7" s="7" t="s">
        <v>16</v>
      </c>
      <c r="F7" s="6"/>
      <c r="G7" s="6"/>
    </row>
    <row r="8" spans="2:31" ht="12.75">
      <c r="B8" s="9" t="s">
        <v>17</v>
      </c>
      <c r="C8" s="8"/>
      <c r="D8" s="8"/>
      <c r="E8" s="9" t="s">
        <v>18</v>
      </c>
      <c r="F8">
        <v>18825940</v>
      </c>
      <c r="G8">
        <v>18825940</v>
      </c>
      <c r="H8" s="26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2:31" ht="12">
      <c r="B9" s="8" t="s">
        <v>61</v>
      </c>
      <c r="C9" s="8"/>
      <c r="D9" s="8"/>
      <c r="E9" s="9" t="s">
        <v>19</v>
      </c>
      <c r="F9" s="8"/>
      <c r="G9" s="8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2:31" ht="24">
      <c r="B10" s="8" t="s">
        <v>37</v>
      </c>
      <c r="C10" s="8"/>
      <c r="D10" s="8"/>
      <c r="E10" s="8" t="s">
        <v>77</v>
      </c>
      <c r="F10" s="27">
        <v>-2913002</v>
      </c>
      <c r="G10" s="27">
        <v>-2913002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2:31" ht="12">
      <c r="B11" s="8" t="s">
        <v>40</v>
      </c>
      <c r="C11" s="8"/>
      <c r="D11" s="8"/>
      <c r="E11" s="8" t="s">
        <v>20</v>
      </c>
      <c r="F11" s="8"/>
      <c r="G11" s="8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2:31" ht="12">
      <c r="B12" s="8" t="s">
        <v>53</v>
      </c>
      <c r="C12" s="8"/>
      <c r="D12" s="8"/>
      <c r="E12" s="8" t="s">
        <v>47</v>
      </c>
      <c r="F12" s="8"/>
      <c r="G12" s="8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2:31" ht="12">
      <c r="B13" s="21" t="s">
        <v>12</v>
      </c>
      <c r="C13" s="8"/>
      <c r="D13" s="8"/>
      <c r="E13" s="21" t="s">
        <v>15</v>
      </c>
      <c r="F13" s="27">
        <f>SUM(F10:F12)</f>
        <v>-2913002</v>
      </c>
      <c r="G13" s="27">
        <v>-2913002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2:31" ht="12">
      <c r="B14" s="9" t="s">
        <v>68</v>
      </c>
      <c r="C14" s="8"/>
      <c r="D14" s="8"/>
      <c r="E14" s="9" t="s">
        <v>21</v>
      </c>
      <c r="F14" s="27"/>
      <c r="G14" s="27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2:31" ht="12">
      <c r="B15" s="21" t="s">
        <v>27</v>
      </c>
      <c r="C15" s="8"/>
      <c r="D15" s="8"/>
      <c r="E15" s="8" t="s">
        <v>22</v>
      </c>
      <c r="F15" s="27"/>
      <c r="G15" s="27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2:31" ht="12">
      <c r="B16" s="7" t="s">
        <v>29</v>
      </c>
      <c r="C16" s="8"/>
      <c r="D16" s="8"/>
      <c r="E16" s="8" t="s">
        <v>23</v>
      </c>
      <c r="F16" s="27"/>
      <c r="G16" s="27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2:31" ht="12">
      <c r="B17" s="7" t="s">
        <v>31</v>
      </c>
      <c r="C17" s="8"/>
      <c r="D17" s="8"/>
      <c r="E17" s="8" t="s">
        <v>24</v>
      </c>
      <c r="F17" s="27">
        <f>733830-50188+73</f>
        <v>683715</v>
      </c>
      <c r="G17" s="27">
        <v>-50188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2:31" ht="12">
      <c r="B18" s="6" t="s">
        <v>9</v>
      </c>
      <c r="C18" s="8"/>
      <c r="D18" s="8"/>
      <c r="E18" s="6" t="s">
        <v>25</v>
      </c>
      <c r="F18" s="27">
        <f>-152696-73</f>
        <v>-152769</v>
      </c>
      <c r="G18" s="27">
        <v>733903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2:31" ht="12.75">
      <c r="B19" s="6" t="s">
        <v>10</v>
      </c>
      <c r="C19" s="8">
        <f>9379+55810</f>
        <v>65189</v>
      </c>
      <c r="D19" s="8">
        <v>259280</v>
      </c>
      <c r="E19" s="21" t="s">
        <v>26</v>
      </c>
      <c r="F19" s="27">
        <f>F16+F17+F18</f>
        <v>530946</v>
      </c>
      <c r="G19" s="27">
        <v>683715</v>
      </c>
      <c r="H19" s="28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2:31" ht="12">
      <c r="B20" s="6" t="s">
        <v>69</v>
      </c>
      <c r="C20" s="8">
        <v>2899568</v>
      </c>
      <c r="D20" s="8">
        <v>2897373</v>
      </c>
      <c r="E20" s="22" t="s">
        <v>28</v>
      </c>
      <c r="F20" s="8">
        <f>F19+F13+F8</f>
        <v>16443884</v>
      </c>
      <c r="G20" s="8">
        <v>16596653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2:31" ht="12">
      <c r="B21" s="6" t="s">
        <v>52</v>
      </c>
      <c r="C21" s="8"/>
      <c r="D21" s="8"/>
      <c r="E21" s="23"/>
      <c r="F21" s="8"/>
      <c r="G21" s="8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2:31" ht="12">
      <c r="B22" s="22" t="s">
        <v>12</v>
      </c>
      <c r="C22" s="8">
        <f>SUM(C18:C21)</f>
        <v>2964757</v>
      </c>
      <c r="D22" s="8">
        <v>3156653</v>
      </c>
      <c r="E22" s="6"/>
      <c r="F22" s="8"/>
      <c r="G22" s="8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2:31" ht="12">
      <c r="B23" s="7" t="s">
        <v>49</v>
      </c>
      <c r="C23" s="8"/>
      <c r="D23" s="8"/>
      <c r="E23" s="7" t="s">
        <v>30</v>
      </c>
      <c r="F23" s="8"/>
      <c r="G23" s="8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2:31" ht="12">
      <c r="B24" s="6" t="s">
        <v>61</v>
      </c>
      <c r="C24" s="8">
        <f>C25+C27+C26</f>
        <v>12192239</v>
      </c>
      <c r="D24" s="8">
        <v>12177405</v>
      </c>
      <c r="E24" s="24" t="s">
        <v>62</v>
      </c>
      <c r="F24" s="8"/>
      <c r="G24" s="8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2:31" ht="12">
      <c r="B25" s="6" t="s">
        <v>37</v>
      </c>
      <c r="C25" s="8">
        <v>10265001</v>
      </c>
      <c r="D25" s="8">
        <v>10247169</v>
      </c>
      <c r="E25" s="8" t="s">
        <v>51</v>
      </c>
      <c r="F25" s="8">
        <f>SUM(F26:F28)</f>
        <v>36528</v>
      </c>
      <c r="G25" s="8">
        <v>33278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2:7" ht="12">
      <c r="B26" s="6" t="s">
        <v>45</v>
      </c>
      <c r="C26" s="6"/>
      <c r="D26" s="6"/>
      <c r="E26" s="8" t="s">
        <v>70</v>
      </c>
      <c r="F26" s="6">
        <v>422</v>
      </c>
      <c r="G26" s="6">
        <v>380</v>
      </c>
    </row>
    <row r="27" spans="2:7" ht="12">
      <c r="B27" s="6" t="s">
        <v>40</v>
      </c>
      <c r="C27" s="6">
        <v>1927238</v>
      </c>
      <c r="D27" s="6">
        <v>1930236</v>
      </c>
      <c r="E27" s="8" t="s">
        <v>39</v>
      </c>
      <c r="F27" s="6">
        <v>36106</v>
      </c>
      <c r="G27" s="6">
        <v>32898</v>
      </c>
    </row>
    <row r="28" spans="2:7" ht="12">
      <c r="B28" s="6" t="s">
        <v>11</v>
      </c>
      <c r="E28" s="2" t="s">
        <v>44</v>
      </c>
      <c r="F28" s="6"/>
      <c r="G28" s="6"/>
    </row>
    <row r="29" spans="2:7" ht="12">
      <c r="B29" s="6" t="s">
        <v>54</v>
      </c>
      <c r="C29" s="6"/>
      <c r="D29" s="6"/>
      <c r="E29" s="24" t="s">
        <v>50</v>
      </c>
      <c r="F29" s="6">
        <v>2400</v>
      </c>
      <c r="G29" s="6">
        <v>2400</v>
      </c>
    </row>
    <row r="30" spans="2:7" ht="12">
      <c r="B30" s="6" t="s">
        <v>55</v>
      </c>
      <c r="C30" s="2">
        <v>846836</v>
      </c>
      <c r="D30" s="2">
        <v>857287</v>
      </c>
      <c r="E30" s="2" t="s">
        <v>63</v>
      </c>
      <c r="F30" s="6"/>
      <c r="G30" s="6"/>
    </row>
    <row r="31" spans="2:7" ht="12">
      <c r="B31" s="6" t="s">
        <v>56</v>
      </c>
      <c r="C31" s="6"/>
      <c r="D31" s="6"/>
      <c r="E31" s="24" t="s">
        <v>42</v>
      </c>
      <c r="F31" s="6"/>
      <c r="G31" s="6"/>
    </row>
    <row r="32" spans="2:7" ht="12">
      <c r="B32" s="6" t="s">
        <v>57</v>
      </c>
      <c r="C32" s="6"/>
      <c r="D32" s="6"/>
      <c r="E32" s="24" t="s">
        <v>43</v>
      </c>
      <c r="F32" s="6"/>
      <c r="G32" s="6"/>
    </row>
    <row r="33" spans="2:7" ht="12">
      <c r="B33" s="6" t="s">
        <v>58</v>
      </c>
      <c r="C33" s="6"/>
      <c r="D33" s="6"/>
      <c r="E33" s="24" t="s">
        <v>64</v>
      </c>
      <c r="F33" s="6"/>
      <c r="G33" s="6"/>
    </row>
    <row r="34" spans="2:7" ht="12">
      <c r="B34" s="22" t="s">
        <v>13</v>
      </c>
      <c r="C34" s="6">
        <f>C24+C30+C31+C33</f>
        <v>13039075</v>
      </c>
      <c r="D34" s="6">
        <v>13034692</v>
      </c>
      <c r="E34" s="6" t="s">
        <v>65</v>
      </c>
      <c r="F34" s="6"/>
      <c r="G34" s="6"/>
    </row>
    <row r="35" spans="2:7" ht="24">
      <c r="B35" s="7" t="s">
        <v>46</v>
      </c>
      <c r="C35" s="6"/>
      <c r="D35" s="6"/>
      <c r="E35" s="24" t="s">
        <v>66</v>
      </c>
      <c r="F35" s="6">
        <f>40+105</f>
        <v>145</v>
      </c>
      <c r="G35" s="6">
        <v>289</v>
      </c>
    </row>
    <row r="36" spans="2:7" ht="13.5" customHeight="1">
      <c r="B36" s="8" t="s">
        <v>59</v>
      </c>
      <c r="C36" s="6">
        <f>58212+92+14</f>
        <v>58318</v>
      </c>
      <c r="D36" s="6">
        <v>46656</v>
      </c>
      <c r="E36" s="24" t="s">
        <v>48</v>
      </c>
      <c r="F36" s="6"/>
      <c r="G36" s="6"/>
    </row>
    <row r="37" spans="2:7" ht="12">
      <c r="B37" s="8" t="s">
        <v>38</v>
      </c>
      <c r="C37" s="6"/>
      <c r="D37" s="6"/>
      <c r="E37" s="22" t="s">
        <v>12</v>
      </c>
      <c r="F37" s="6">
        <f>F25+F29+F366+F33+F35</f>
        <v>39073</v>
      </c>
      <c r="G37" s="6">
        <v>35967</v>
      </c>
    </row>
    <row r="38" spans="2:7" ht="12">
      <c r="B38" s="8" t="s">
        <v>60</v>
      </c>
      <c r="C38" s="6"/>
      <c r="D38" s="6"/>
      <c r="E38" s="22" t="s">
        <v>33</v>
      </c>
      <c r="F38" s="6">
        <f>F37</f>
        <v>39073</v>
      </c>
      <c r="G38" s="6">
        <v>35967</v>
      </c>
    </row>
    <row r="39" spans="2:7" ht="12">
      <c r="B39" s="8" t="s">
        <v>41</v>
      </c>
      <c r="C39" s="6">
        <v>420807</v>
      </c>
      <c r="D39" s="6">
        <v>394619</v>
      </c>
      <c r="E39" s="6"/>
      <c r="F39" s="6"/>
      <c r="G39" s="6"/>
    </row>
    <row r="40" spans="2:7" ht="12">
      <c r="B40" s="21" t="s">
        <v>14</v>
      </c>
      <c r="C40" s="6">
        <f>SUM(C36:C39)</f>
        <v>479125</v>
      </c>
      <c r="D40" s="6">
        <v>441275</v>
      </c>
      <c r="E40" s="6"/>
      <c r="F40" s="6"/>
      <c r="G40" s="6"/>
    </row>
    <row r="41" spans="2:7" ht="12">
      <c r="B41" s="9" t="s">
        <v>32</v>
      </c>
      <c r="C41" s="6"/>
      <c r="D41" s="6"/>
      <c r="E41" s="6"/>
      <c r="F41" s="6"/>
      <c r="G41" s="6"/>
    </row>
    <row r="42" spans="2:7" ht="12">
      <c r="B42" s="21" t="s">
        <v>33</v>
      </c>
      <c r="C42" s="6">
        <f>C40+C34+C22</f>
        <v>16482957</v>
      </c>
      <c r="D42" s="6">
        <v>16632620</v>
      </c>
      <c r="E42" s="6"/>
      <c r="F42" s="6"/>
      <c r="G42" s="6"/>
    </row>
    <row r="43" spans="2:7" ht="12.75" customHeight="1">
      <c r="B43" s="6"/>
      <c r="C43" s="6"/>
      <c r="D43" s="6"/>
      <c r="E43" s="6"/>
      <c r="F43" s="6"/>
      <c r="G43" s="6"/>
    </row>
    <row r="44" spans="2:7" ht="12">
      <c r="B44" s="21" t="s">
        <v>35</v>
      </c>
      <c r="C44" s="8">
        <f>C42</f>
        <v>16482957</v>
      </c>
      <c r="D44" s="8">
        <v>16632620</v>
      </c>
      <c r="E44" s="21" t="s">
        <v>34</v>
      </c>
      <c r="F44" s="6">
        <f>F38+F20</f>
        <v>16482957</v>
      </c>
      <c r="G44" s="6">
        <v>16632620</v>
      </c>
    </row>
    <row r="45" spans="2:7" ht="12">
      <c r="B45" s="25"/>
      <c r="C45" s="3"/>
      <c r="D45" s="3"/>
      <c r="E45" s="25"/>
      <c r="F45" s="1"/>
      <c r="G45" s="1"/>
    </row>
    <row r="46" spans="2:7" ht="12">
      <c r="B46" s="25"/>
      <c r="C46" s="3"/>
      <c r="D46" s="3"/>
      <c r="E46" s="25"/>
      <c r="F46" s="1"/>
      <c r="G46" s="1"/>
    </row>
    <row r="47" spans="3:8" ht="12">
      <c r="C47" s="1"/>
      <c r="D47" s="1"/>
      <c r="E47" s="1"/>
      <c r="F47" s="1"/>
      <c r="G47" s="1"/>
      <c r="H47" s="1"/>
    </row>
    <row r="48" spans="2:8" ht="15">
      <c r="B48" s="5" t="s">
        <v>79</v>
      </c>
      <c r="C48" s="32" t="s">
        <v>71</v>
      </c>
      <c r="D48" s="32"/>
      <c r="E48" s="33" t="s">
        <v>73</v>
      </c>
      <c r="F48" s="33"/>
      <c r="G48" s="4"/>
      <c r="H48" s="1"/>
    </row>
    <row r="49" spans="3:8" ht="12">
      <c r="C49" s="1" t="s">
        <v>72</v>
      </c>
      <c r="D49" s="1"/>
      <c r="E49" s="1" t="s">
        <v>74</v>
      </c>
      <c r="F49" s="1"/>
      <c r="G49" s="1"/>
      <c r="H49" s="1"/>
    </row>
    <row r="50" spans="3:8" ht="12">
      <c r="C50" s="1"/>
      <c r="D50" s="1"/>
      <c r="E50" s="1"/>
      <c r="F50" s="1"/>
      <c r="G50" s="1"/>
      <c r="H50" s="1"/>
    </row>
    <row r="51" spans="4:7" ht="12">
      <c r="D51" s="1"/>
      <c r="E51" s="1"/>
      <c r="F51" s="3"/>
      <c r="G51" s="3"/>
    </row>
    <row r="52" spans="2:8" ht="12">
      <c r="B52" s="1"/>
      <c r="C52" s="1"/>
      <c r="D52" s="1"/>
      <c r="E52" s="1"/>
      <c r="F52" s="1"/>
      <c r="G52" s="1"/>
      <c r="H52" s="1"/>
    </row>
    <row r="53" ht="12">
      <c r="H53" s="1"/>
    </row>
    <row r="54" spans="2:8" ht="12">
      <c r="B54" s="1"/>
      <c r="C54" s="1"/>
      <c r="D54" s="1"/>
      <c r="E54" s="1"/>
      <c r="F54" s="1"/>
      <c r="G54" s="1"/>
      <c r="H54" s="1"/>
    </row>
    <row r="55" spans="2:8" ht="12">
      <c r="B55" s="1"/>
      <c r="C55" s="1"/>
      <c r="D55" s="1"/>
      <c r="E55" s="1"/>
      <c r="F55" s="1"/>
      <c r="G55" s="1"/>
      <c r="H55" s="1"/>
    </row>
    <row r="56" spans="2:8" ht="12">
      <c r="B56" s="1"/>
      <c r="C56" s="1"/>
      <c r="D56" s="1"/>
      <c r="E56" s="1"/>
      <c r="F56" s="1"/>
      <c r="G56" s="1"/>
      <c r="H56" s="1"/>
    </row>
    <row r="57" spans="2:8" ht="12">
      <c r="B57" s="1"/>
      <c r="C57" s="1"/>
      <c r="D57" s="1"/>
      <c r="E57" s="1"/>
      <c r="F57" s="1"/>
      <c r="G57" s="1"/>
      <c r="H57" s="1"/>
    </row>
    <row r="58" spans="2:8" ht="12">
      <c r="B58" s="1"/>
      <c r="C58" s="1"/>
      <c r="D58" s="1"/>
      <c r="E58" s="1"/>
      <c r="F58" s="1"/>
      <c r="G58" s="1"/>
      <c r="H58" s="1"/>
    </row>
    <row r="59" spans="2:8" ht="12">
      <c r="B59" s="1"/>
      <c r="C59" s="1"/>
      <c r="D59" s="1"/>
      <c r="E59" s="1"/>
      <c r="F59" s="1"/>
      <c r="G59" s="1"/>
      <c r="H59" s="1"/>
    </row>
    <row r="60" spans="2:8" ht="12">
      <c r="B60" s="1"/>
      <c r="C60" s="1"/>
      <c r="D60" s="1"/>
      <c r="E60" s="1"/>
      <c r="F60" s="1"/>
      <c r="G60" s="1"/>
      <c r="H60" s="1"/>
    </row>
    <row r="61" spans="2:8" ht="12">
      <c r="B61" s="1"/>
      <c r="C61" s="1"/>
      <c r="D61" s="1"/>
      <c r="E61" s="3"/>
      <c r="F61" s="1"/>
      <c r="G61" s="1"/>
      <c r="H61" s="1"/>
    </row>
    <row r="62" spans="2:8" s="4" customFormat="1" ht="12">
      <c r="B62" s="3"/>
      <c r="C62" s="3"/>
      <c r="D62" s="3"/>
      <c r="E62" s="3"/>
      <c r="F62" s="3"/>
      <c r="G62" s="3"/>
      <c r="H62" s="3"/>
    </row>
    <row r="63" spans="2:8" s="4" customFormat="1" ht="12">
      <c r="B63" s="3"/>
      <c r="C63" s="3"/>
      <c r="D63" s="3"/>
      <c r="E63" s="25"/>
      <c r="F63" s="3"/>
      <c r="G63" s="3"/>
      <c r="H63" s="3"/>
    </row>
    <row r="64" s="4" customFormat="1" ht="12"/>
    <row r="65" s="4" customFormat="1" ht="12"/>
    <row r="66" s="4" customFormat="1" ht="12"/>
    <row r="67" s="4" customFormat="1" ht="12"/>
    <row r="68" s="4" customFormat="1" ht="12"/>
    <row r="69" s="4" customFormat="1" ht="12"/>
    <row r="70" s="4" customFormat="1" ht="12"/>
    <row r="71" s="4" customFormat="1" ht="12"/>
    <row r="72" s="4" customFormat="1" ht="12"/>
    <row r="73" s="4" customFormat="1" ht="12"/>
    <row r="74" s="4" customFormat="1" ht="12"/>
  </sheetData>
  <sheetProtection/>
  <mergeCells count="5">
    <mergeCell ref="F1:G1"/>
    <mergeCell ref="F3:G3"/>
    <mergeCell ref="D2:E2"/>
    <mergeCell ref="C48:D48"/>
    <mergeCell ref="E48:F48"/>
  </mergeCells>
  <printOptions/>
  <pageMargins left="0.15748031496062992" right="0.2362204724409449" top="0.6692913385826772" bottom="0.8661417322834646" header="0.5118110236220472" footer="0.5118110236220472"/>
  <pageSetup horizontalDpi="300" verticalDpi="300" orientation="portrait" paperSize="9" scale="7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User</cp:lastModifiedBy>
  <cp:lastPrinted>2012-02-04T10:49:05Z</cp:lastPrinted>
  <dcterms:created xsi:type="dcterms:W3CDTF">2004-03-04T10:58:58Z</dcterms:created>
  <dcterms:modified xsi:type="dcterms:W3CDTF">2012-02-04T10:49:07Z</dcterms:modified>
  <cp:category/>
  <cp:version/>
  <cp:contentType/>
  <cp:contentStatus/>
</cp:coreProperties>
</file>