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<sst xmlns="http://schemas.openxmlformats.org/spreadsheetml/2006/main" count="1063" uniqueCount="872">
  <si>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</si>
  <si>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</si>
  <si>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</si>
  <si>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</si>
  <si>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</si>
  <si>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</si>
  <si>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</si>
  <si>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</si>
  <si>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</si>
  <si>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</si>
  <si>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</si>
  <si>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</si>
  <si>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</si>
  <si>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</si>
  <si>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</si>
  <si>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</si>
  <si>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</si>
  <si>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</si>
  <si>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</si>
  <si>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</si>
  <si>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</si>
  <si>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</si>
  <si>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</si>
  <si>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</si>
  <si>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</si>
  <si>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</si>
  <si>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</si>
  <si>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</si>
  <si>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</si>
  <si>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</si>
  <si>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</si>
  <si>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</si>
  <si>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</si>
  <si>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</si>
  <si>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</si>
  <si>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</si>
  <si>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</si>
  <si>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</si>
  <si>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</si>
  <si>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</si>
  <si>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</si>
  <si>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</si>
  <si>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</si>
  <si>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</si>
  <si>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</si>
  <si>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</si>
  <si>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</si>
  <si>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</si>
  <si>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</si>
  <si>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</si>
  <si>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</si>
  <si>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</si>
  <si>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</si>
  <si>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</si>
  <si>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</si>
  <si>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</si>
  <si>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</si>
  <si>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</si>
  <si>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</si>
  <si>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</si>
  <si>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</si>
  <si>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</si>
  <si>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</si>
  <si>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</si>
  <si>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</si>
  <si>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</si>
  <si>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</si>
  <si>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</si>
  <si>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</si>
  <si>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</si>
  <si>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</si>
  <si>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</si>
  <si>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</si>
  <si>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</si>
  <si>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</si>
  <si>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</si>
  <si>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</si>
  <si>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</si>
  <si>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</si>
  <si>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</si>
  <si>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</si>
  <si>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</si>
  <si>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</si>
  <si>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</si>
  <si>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</si>
  <si>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</si>
  <si>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</si>
  <si>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</si>
  <si>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</si>
  <si>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</si>
  <si>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</si>
  <si>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</si>
  <si>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</si>
  <si>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</si>
  <si>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</si>
  <si>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</si>
  <si>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</si>
  <si>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</si>
  <si>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</si>
  <si>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</si>
  <si>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</si>
  <si>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</si>
  <si>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</si>
  <si>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</si>
  <si>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</si>
  <si>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</si>
  <si>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</si>
  <si>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</si>
  <si>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</si>
  <si>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</si>
  <si>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</si>
  <si>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</si>
  <si>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</si>
  <si>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</si>
  <si>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</si>
  <si>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</si>
  <si>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</si>
  <si>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</si>
  <si>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</si>
  <si>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</si>
  <si>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</si>
  <si>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</si>
  <si>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</si>
  <si>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</si>
  <si>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</si>
  <si>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</si>
  <si>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</si>
  <si>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</si>
  <si>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</si>
  <si>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</si>
  <si>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</si>
  <si>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</si>
  <si>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</si>
  <si>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</si>
  <si>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</si>
  <si>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</si>
  <si>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</si>
  <si>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</si>
  <si>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</si>
  <si>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</si>
  <si>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</si>
  <si>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</si>
  <si>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</si>
  <si>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</si>
  <si>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</si>
  <si>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</si>
  <si>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</si>
  <si>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</si>
  <si>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</si>
  <si>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</si>
  <si>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</si>
  <si>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</si>
  <si>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</si>
  <si>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</si>
  <si>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</si>
  <si>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</si>
  <si>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</si>
  <si>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</si>
  <si>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</si>
  <si>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</si>
  <si>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</si>
  <si>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</si>
  <si>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</si>
  <si>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</si>
  <si>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</si>
  <si>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</si>
  <si>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</si>
  <si>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</si>
  <si>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</si>
  <si>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</si>
  <si>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</si>
  <si>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</si>
  <si>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</si>
  <si>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</si>
  <si>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</si>
  <si>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</si>
  <si>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</si>
  <si>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</si>
  <si>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</si>
  <si>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</si>
  <si>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</si>
  <si>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</si>
  <si>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</si>
  <si>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</si>
  <si>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</si>
  <si>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</si>
  <si>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</si>
  <si>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</si>
  <si>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</si>
  <si>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</si>
  <si>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</si>
  <si>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</si>
  <si>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</si>
  <si>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</si>
  <si>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</si>
  <si>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</si>
  <si>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</si>
  <si>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</si>
  <si>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</si>
  <si>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</si>
  <si>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</si>
  <si>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</si>
  <si>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</si>
  <si>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</si>
  <si>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</si>
  <si>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</si>
  <si>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</si>
  <si>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</si>
  <si>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</si>
  <si>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</si>
  <si>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</si>
  <si>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</si>
  <si>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</si>
  <si>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</si>
  <si>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</si>
  <si>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</si>
  <si>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</si>
  <si>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</si>
  <si>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</si>
  <si>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</si>
  <si>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</si>
  <si>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</si>
  <si>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</si>
  <si>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</si>
  <si>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</si>
  <si>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</si>
  <si>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</si>
  <si>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</si>
  <si>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</si>
  <si>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</si>
  <si>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</si>
  <si>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</si>
  <si>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</si>
  <si>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</si>
  <si>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</si>
  <si>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</si>
  <si>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</si>
  <si>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</si>
  <si>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</si>
  <si>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</si>
  <si>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</si>
  <si>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</si>
  <si>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</si>
  <si>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</si>
  <si>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</si>
  <si>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</si>
  <si>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</si>
  <si>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</si>
  <si>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</si>
  <si>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</si>
  <si>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</si>
  <si>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</si>
  <si>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</si>
  <si>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</si>
  <si>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</si>
  <si>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</si>
  <si>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</si>
  <si>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</si>
  <si>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</si>
  <si>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</si>
  <si>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</si>
  <si>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</si>
  <si>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</si>
  <si>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</si>
  <si>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</si>
  <si>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</si>
  <si>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</si>
  <si>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</si>
  <si>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</si>
  <si>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</si>
  <si>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</si>
  <si>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</si>
  <si>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</si>
  <si>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</si>
  <si>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</si>
  <si>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</si>
  <si>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</si>
  <si>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</si>
  <si>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</si>
  <si>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</si>
  <si>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</si>
  <si>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</si>
  <si>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</si>
  <si>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</si>
  <si>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</si>
  <si>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</si>
  <si>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</si>
  <si>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</si>
  <si>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</si>
  <si>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</si>
  <si>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</si>
  <si>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</si>
  <si>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</si>
  <si>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</si>
  <si>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</si>
  <si>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</si>
  <si>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</si>
  <si>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</si>
  <si>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</si>
  <si>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</si>
  <si>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</si>
  <si>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</si>
  <si>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</si>
  <si>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</si>
  <si>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</si>
  <si>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</si>
  <si>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</si>
  <si>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</si>
  <si>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</si>
  <si>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</si>
  <si>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</si>
  <si>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</si>
  <si>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</si>
  <si>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</si>
  <si>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</si>
  <si>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</si>
  <si>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</si>
  <si>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</si>
  <si>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</si>
  <si>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</si>
  <si>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</si>
  <si>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</si>
  <si>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</si>
  <si>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</si>
  <si>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</si>
  <si>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</si>
  <si>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</si>
  <si>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</si>
  <si>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</si>
  <si>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</si>
  <si>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</si>
  <si>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</si>
  <si>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</si>
  <si>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</si>
  <si>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</si>
  <si>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</si>
  <si>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</si>
  <si>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</si>
  <si>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</si>
  <si>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</si>
  <si>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</si>
  <si>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</si>
  <si>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</si>
  <si>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</si>
  <si>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</si>
  <si>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</si>
  <si>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</si>
  <si>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</si>
  <si>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</si>
  <si>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</si>
  <si>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</si>
  <si>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</si>
  <si>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</si>
  <si>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</si>
  <si>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</si>
  <si>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</si>
  <si>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</si>
  <si>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</si>
  <si>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</si>
  <si>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</si>
  <si>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</si>
  <si>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</si>
  <si>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</si>
  <si>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</si>
  <si>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</si>
  <si>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</si>
  <si>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</si>
  <si>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</si>
  <si>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</si>
  <si>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</si>
  <si>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</si>
  <si>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</si>
  <si>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</si>
  <si>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</si>
  <si>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</si>
  <si>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</si>
  <si>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</si>
  <si>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</si>
  <si>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</si>
  <si>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</si>
  <si>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</si>
  <si>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</si>
  <si>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</si>
  <si>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</si>
  <si>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</si>
  <si>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</si>
  <si>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</si>
  <si>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</si>
  <si>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</si>
  <si>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</si>
  <si>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</si>
  <si>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</si>
  <si>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</si>
  <si>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</si>
  <si>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</si>
  <si>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</si>
  <si>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</si>
  <si>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</si>
  <si>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</si>
  <si>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</si>
  <si>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</si>
  <si>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</si>
  <si>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</si>
  <si>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</si>
  <si>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</si>
  <si>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</si>
  <si>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</si>
  <si>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</si>
  <si>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</si>
  <si>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</si>
  <si>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</si>
  <si>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</si>
  <si>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</si>
  <si>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</si>
  <si>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</si>
  <si>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</si>
  <si>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</si>
  <si>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</si>
  <si>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</si>
  <si>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</si>
  <si>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</si>
  <si>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</si>
  <si>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</si>
  <si>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</si>
  <si>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</si>
  <si>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</si>
  <si>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</si>
  <si>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</si>
  <si>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</si>
  <si>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</si>
  <si>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</si>
  <si>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</si>
  <si>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</si>
  <si>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</si>
  <si>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</si>
  <si>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</si>
  <si>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</si>
  <si>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</si>
  <si>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</si>
  <si>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</si>
  <si>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</si>
  <si>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</si>
  <si>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</si>
  <si>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</si>
  <si>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</si>
  <si>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</si>
  <si>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</si>
  <si>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</si>
  <si>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</si>
  <si>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</si>
  <si>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</si>
  <si>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</si>
  <si>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</si>
  <si>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</si>
  <si>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</si>
  <si>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</si>
  <si>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</si>
  <si>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</si>
  <si>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</si>
  <si>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</si>
  <si>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</si>
  <si>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</si>
  <si>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</si>
  <si>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</si>
  <si>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</si>
  <si>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</si>
  <si>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</si>
  <si>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</si>
  <si>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</si>
  <si>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</si>
  <si>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</si>
  <si>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</si>
  <si>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</si>
  <si>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</si>
  <si>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</si>
  <si>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</si>
  <si>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</si>
  <si>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</si>
  <si>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</si>
  <si>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</si>
  <si>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</si>
  <si>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</si>
  <si>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</si>
  <si>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</si>
  <si>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</si>
  <si>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</si>
  <si>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</si>
  <si>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</si>
  <si>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</si>
  <si>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</si>
  <si>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</si>
  <si>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</si>
  <si>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</si>
  <si>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</si>
  <si>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</si>
  <si>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</si>
  <si>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</si>
  <si>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</si>
  <si>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</si>
  <si>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</si>
  <si>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</si>
  <si>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</si>
  <si>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</si>
  <si>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</si>
  <si>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</si>
  <si>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</si>
  <si>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</si>
  <si>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</si>
  <si>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</si>
  <si>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</si>
  <si>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</si>
  <si>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</si>
  <si>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</si>
  <si>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</si>
  <si>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</si>
  <si>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</si>
  <si>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</si>
  <si>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</si>
  <si>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</si>
  <si>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</si>
  <si>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</si>
  <si>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</si>
  <si>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</si>
  <si>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</si>
  <si>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</si>
  <si>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</si>
  <si>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</si>
  <si>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</si>
  <si>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</si>
  <si>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</si>
  <si>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</si>
  <si>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</si>
  <si>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</si>
  <si>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</si>
  <si>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</si>
  <si>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</si>
  <si>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</si>
  <si>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</si>
  <si>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</si>
  <si>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</si>
  <si>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</si>
  <si>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</si>
  <si>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</si>
  <si>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</si>
  <si>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</si>
  <si>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</si>
  <si>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</si>
  <si>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</si>
  <si>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</si>
  <si>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</si>
  <si>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</si>
  <si>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</si>
  <si>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</si>
  <si>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</si>
  <si>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</si>
  <si>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</si>
  <si>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</si>
  <si>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</si>
  <si>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</si>
  <si>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</si>
  <si>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</si>
  <si>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</si>
  <si>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</si>
  <si>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</si>
  <si>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</si>
  <si>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</si>
  <si>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</si>
  <si>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</si>
  <si>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</si>
  <si>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</si>
  <si>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</si>
  <si>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</si>
  <si>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</si>
  <si>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</si>
  <si>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</si>
  <si>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</si>
  <si>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</si>
  <si>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</si>
  <si>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</si>
  <si>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</si>
  <si>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</si>
  <si>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</si>
  <si>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</si>
  <si>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</si>
  <si>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</si>
  <si>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</si>
  <si>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</si>
  <si>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</si>
  <si>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</si>
  <si>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</si>
  <si>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</si>
  <si>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</si>
  <si>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</si>
  <si>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</si>
  <si>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</si>
  <si>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</si>
  <si>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</si>
  <si>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</si>
  <si>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</si>
  <si>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</si>
  <si>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</si>
  <si>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</si>
  <si>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</si>
  <si>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</si>
  <si>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</si>
  <si>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</si>
  <si>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</si>
  <si>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</si>
  <si>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</si>
  <si>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</si>
  <si>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</si>
  <si>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</si>
  <si>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</si>
  <si>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</si>
  <si>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</si>
  <si>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</si>
  <si>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</si>
  <si>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</si>
  <si>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</si>
  <si>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</si>
  <si>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</si>
  <si>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</si>
  <si>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</si>
  <si>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</si>
  <si>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</si>
  <si>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</si>
  <si>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</si>
  <si>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</si>
  <si>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</si>
  <si>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</si>
  <si>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</si>
  <si>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</si>
  <si>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</si>
  <si>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</si>
  <si>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</si>
  <si>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</si>
  <si>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</si>
  <si>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</si>
  <si>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</si>
  <si>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</si>
  <si>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</si>
  <si>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</si>
  <si>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</si>
  <si>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</si>
  <si>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</si>
  <si>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</si>
  <si>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</si>
  <si>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</si>
  <si>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</si>
  <si>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</si>
  <si>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</si>
  <si>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</si>
  <si>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</si>
  <si>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</si>
  <si>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</si>
  <si>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</si>
  <si>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</si>
  <si>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</si>
  <si>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</si>
  <si>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</si>
  <si>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</si>
  <si>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</si>
  <si>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</si>
  <si>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</si>
  <si>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</si>
  <si>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</si>
  <si>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</si>
  <si>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</si>
  <si>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</si>
  <si>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</si>
  <si>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</si>
  <si>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</si>
  <si>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</si>
  <si>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</si>
  <si>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</si>
  <si>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</si>
  <si>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</si>
  <si>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</si>
  <si>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</si>
  <si>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</si>
  <si>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</si>
  <si>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</si>
  <si>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</si>
  <si>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</si>
  <si>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</si>
  <si>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</si>
  <si>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</si>
  <si>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</si>
  <si>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</si>
  <si>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</si>
  <si>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</si>
  <si>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</si>
  <si>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</si>
  <si>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</si>
  <si>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</si>
  <si>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</si>
  <si>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</si>
  <si>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</si>
  <si>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</si>
  <si>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</si>
  <si>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</si>
  <si>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</si>
  <si>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</si>
  <si>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</si>
  <si>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</si>
  <si>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</si>
  <si>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</si>
  <si>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</si>
  <si>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</si>
  <si>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</si>
  <si>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</si>
  <si>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</si>
  <si>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</si>
  <si>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</si>
  <si>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</si>
  <si>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</si>
  <si>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</si>
  <si>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</si>
  <si>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</si>
  <si>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</si>
  <si>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</si>
  <si>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</si>
  <si>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</si>
  <si>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</si>
  <si>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</si>
  <si>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</si>
  <si>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</si>
  <si>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</si>
  <si>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</si>
  <si>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</si>
  <si>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</si>
  <si>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</si>
  <si>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</si>
  <si>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</si>
  <si>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</si>
  <si>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</si>
  <si>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</si>
  <si>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</si>
  <si>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</si>
  <si>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</si>
  <si>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</si>
  <si>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</si>
  <si>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</si>
  <si>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</si>
  <si>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</si>
  <si>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</si>
  <si>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</si>
  <si>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</si>
  <si>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</si>
  <si>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</si>
  <si>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</si>
  <si>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</si>
  <si>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</si>
  <si>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</si>
  <si>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</si>
  <si>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</si>
  <si>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</si>
  <si>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</si>
  <si>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</si>
  <si>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</si>
  <si>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</si>
  <si>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</si>
  <si>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</si>
  <si>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</si>
  <si>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</si>
  <si>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</si>
  <si>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</si>
  <si>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</si>
  <si>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</si>
  <si>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</si>
  <si>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</si>
  <si>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</si>
  <si>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</si>
  <si>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</si>
  <si>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</si>
  <si>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</si>
  <si>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</si>
  <si>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</si>
  <si>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</si>
  <si>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</si>
  <si>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</si>
  <si>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</si>
  <si>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</si>
  <si>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</si>
  <si>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</si>
  <si>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</si>
  <si>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</si>
  <si>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</si>
  <si>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</si>
  <si>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</si>
  <si>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</si>
  <si>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</si>
  <si>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</si>
  <si>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</si>
  <si>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</si>
  <si>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</si>
  <si>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</si>
  <si>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</si>
  <si>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</si>
  <si>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</si>
  <si>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</si>
  <si>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</si>
  <si>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</si>
  <si>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</si>
  <si>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</si>
  <si>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</si>
  <si>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</si>
  <si>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</si>
  <si>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</si>
  <si>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</si>
  <si>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</si>
  <si>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</si>
  <si>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</si>
  <si>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</si>
  <si>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</si>
  <si>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</si>
  <si>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</si>
  <si>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</si>
  <si>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</si>
  <si>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</si>
  <si>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</si>
  <si>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</si>
  <si>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</si>
  <si>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</si>
  <si>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</si>
  <si>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</si>
  <si>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</si>
  <si>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</si>
  <si>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</si>
  <si>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</si>
  <si>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</si>
  <si>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</si>
  <si>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</si>
  <si>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</si>
  <si>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</si>
  <si>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</si>
  <si>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</si>
  <si>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</si>
  <si>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</si>
  <si>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</si>
  <si>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</si>
  <si>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</si>
  <si>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</si>
  <si>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</si>
  <si>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</si>
  <si>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</si>
  <si>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</si>
  <si>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</si>
  <si>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</si>
  <si>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</si>
  <si>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</si>
  <si>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</si>
  <si>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</si>
  <si>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</si>
  <si>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</si>
  <si>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</si>
  <si>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1.Артескос 98  АД</t>
  </si>
  <si>
    <t xml:space="preserve">                 Ръководител:</t>
  </si>
  <si>
    <t>Ръководител: Явор Хайтов</t>
  </si>
  <si>
    <t>Ръководител:  Явор Хайтов</t>
  </si>
  <si>
    <t xml:space="preserve"> Явор Хайтов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</si>
  <si>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</si>
  <si>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</si>
  <si>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</si>
  <si>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</si>
  <si>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01.01.2013- 31.03.2013</t>
  </si>
  <si>
    <t>ИНФРА ХОЛДИНГ АД</t>
  </si>
  <si>
    <t>Консолидиран</t>
  </si>
  <si>
    <t>30.05.2013г.</t>
  </si>
  <si>
    <t xml:space="preserve">Дата на съставяне: 30.05.2013г.                           </t>
  </si>
  <si>
    <t>Дата на съставяне:30.05.2013г.</t>
  </si>
  <si>
    <t xml:space="preserve">Дата  на съставяне:30.05.2013г.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</si>
</sst>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0" fillId="4" borderId="1" applyNumberFormat="0" applyFont="0" applyAlignment="0" applyProtection="0"/>
    <xf numFmtId="0" fontId="24" fillId="7" borderId="2" applyNumberFormat="0" applyAlignment="0" applyProtection="0"/>
    <xf numFmtId="0" fontId="25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15" borderId="6" applyNumberFormat="0" applyAlignment="0" applyProtection="0"/>
    <xf numFmtId="0" fontId="31" fillId="15" borderId="2" applyNumberFormat="0" applyAlignment="0" applyProtection="0"/>
    <xf numFmtId="0" fontId="32" fillId="16" borderId="7" applyNumberFormat="0" applyAlignment="0" applyProtection="0"/>
    <xf numFmtId="0" fontId="33" fillId="17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627">
    <xf numFmtId="0" fontId="0" fillId="0" borderId="0" xfId="0" applyAlignment="1">
      <alignment/>
    </xf>
    <xf numFmtId="0" fontId="9" fillId="0" borderId="0" xfId="45" applyFont="1" applyBorder="1" applyAlignment="1" applyProtection="1">
      <alignment horizontal="left" vertical="top"/>
      <protection locked="0"/>
    </xf>
    <xf numFmtId="0" fontId="11" fillId="0" borderId="0" xfId="48" applyFont="1">
      <alignment/>
      <protection/>
    </xf>
    <xf numFmtId="0" fontId="10" fillId="0" borderId="0" xfId="48" applyFont="1" applyAlignment="1">
      <alignment/>
      <protection/>
    </xf>
    <xf numFmtId="0" fontId="10" fillId="0" borderId="0" xfId="46" applyFont="1" applyAlignment="1">
      <alignment wrapText="1"/>
      <protection/>
    </xf>
    <xf numFmtId="0" fontId="10" fillId="0" borderId="10" xfId="48" applyFont="1" applyBorder="1" applyAlignment="1">
      <alignment horizontal="center" vertical="center" wrapText="1"/>
      <protection/>
    </xf>
    <xf numFmtId="0" fontId="10" fillId="0" borderId="10" xfId="48" applyFont="1" applyBorder="1" applyAlignment="1">
      <alignment horizontal="centerContinuous" vertical="center" wrapText="1"/>
      <protection/>
    </xf>
    <xf numFmtId="0" fontId="10" fillId="0" borderId="0" xfId="48" applyFont="1" applyBorder="1" applyAlignment="1">
      <alignment horizontal="center" vertical="center" wrapText="1"/>
      <protection/>
    </xf>
    <xf numFmtId="49" fontId="11" fillId="0" borderId="10" xfId="48" applyNumberFormat="1" applyFont="1" applyBorder="1" applyAlignment="1">
      <alignment horizontal="center" vertical="center" wrapText="1"/>
      <protection/>
    </xf>
    <xf numFmtId="49" fontId="11" fillId="0" borderId="10" xfId="48" applyNumberFormat="1" applyFont="1" applyFill="1" applyBorder="1" applyAlignment="1">
      <alignment horizontal="center" vertical="center" wrapText="1"/>
      <protection/>
    </xf>
    <xf numFmtId="0" fontId="10" fillId="0" borderId="10" xfId="48" applyFont="1" applyBorder="1" applyAlignment="1">
      <alignment vertical="center" wrapText="1"/>
      <protection/>
    </xf>
    <xf numFmtId="0" fontId="11" fillId="0" borderId="0" xfId="48" applyFont="1" applyBorder="1">
      <alignment/>
      <protection/>
    </xf>
    <xf numFmtId="0" fontId="11" fillId="0" borderId="10" xfId="48" applyFont="1" applyBorder="1" applyAlignment="1">
      <alignment vertical="center" wrapText="1"/>
      <protection/>
    </xf>
    <xf numFmtId="0" fontId="11" fillId="0" borderId="10" xfId="48" applyFont="1" applyBorder="1" applyAlignment="1">
      <alignment wrapText="1"/>
      <protection/>
    </xf>
    <xf numFmtId="3" fontId="11" fillId="0" borderId="0" xfId="48" applyNumberFormat="1" applyFont="1" applyBorder="1" applyAlignment="1" applyProtection="1">
      <alignment vertical="center"/>
      <protection locked="0"/>
    </xf>
    <xf numFmtId="0" fontId="10" fillId="0" borderId="0" xfId="48" applyFont="1" applyBorder="1" applyProtection="1">
      <alignment/>
      <protection locked="0"/>
    </xf>
    <xf numFmtId="49" fontId="10" fillId="0" borderId="11" xfId="48" applyNumberFormat="1" applyFont="1" applyBorder="1" applyAlignment="1">
      <alignment horizontal="center" vertical="center" wrapText="1"/>
      <protection/>
    </xf>
    <xf numFmtId="49" fontId="10" fillId="0" borderId="10" xfId="48" applyNumberFormat="1" applyFont="1" applyBorder="1" applyAlignment="1">
      <alignment horizontal="center" vertical="center" wrapText="1"/>
      <protection/>
    </xf>
    <xf numFmtId="49" fontId="11" fillId="0" borderId="10" xfId="48" applyNumberFormat="1" applyFont="1" applyBorder="1" applyAlignment="1">
      <alignment horizontal="center" wrapText="1"/>
      <protection/>
    </xf>
    <xf numFmtId="49" fontId="11" fillId="15" borderId="10" xfId="48" applyNumberFormat="1" applyFont="1" applyFill="1" applyBorder="1" applyAlignment="1">
      <alignment horizontal="center" vertical="center" wrapText="1"/>
      <protection/>
    </xf>
    <xf numFmtId="49" fontId="10" fillId="0" borderId="12" xfId="48" applyNumberFormat="1" applyFont="1" applyBorder="1" applyAlignment="1">
      <alignment horizontal="center" vertical="center" wrapText="1"/>
      <protection/>
    </xf>
    <xf numFmtId="0" fontId="11" fillId="0" borderId="0" xfId="44" applyFont="1">
      <alignment/>
      <protection/>
    </xf>
    <xf numFmtId="0" fontId="11" fillId="0" borderId="0" xfId="43" applyFont="1" applyAlignment="1">
      <alignment horizontal="center"/>
      <protection/>
    </xf>
    <xf numFmtId="49" fontId="4" fillId="0" borderId="0" xfId="42" applyNumberFormat="1" applyFont="1" applyAlignment="1">
      <alignment horizontal="center" vertical="center" wrapText="1"/>
      <protection/>
    </xf>
    <xf numFmtId="0" fontId="4" fillId="0" borderId="0" xfId="42" applyNumberFormat="1" applyFont="1" applyAlignment="1">
      <alignment horizontal="center" vertical="center" wrapText="1"/>
      <protection/>
    </xf>
    <xf numFmtId="0" fontId="4" fillId="0" borderId="0" xfId="43" applyFont="1" applyAlignment="1">
      <alignment vertical="justify"/>
      <protection/>
    </xf>
    <xf numFmtId="0" fontId="4" fillId="0" borderId="0" xfId="43" applyFont="1" applyBorder="1" applyAlignment="1">
      <alignment vertical="justify"/>
      <protection/>
    </xf>
    <xf numFmtId="49" fontId="4" fillId="0" borderId="0" xfId="43" applyNumberFormat="1" applyFont="1" applyBorder="1" applyAlignment="1">
      <alignment vertical="justify"/>
      <protection/>
    </xf>
    <xf numFmtId="0" fontId="5" fillId="0" borderId="0" xfId="43" applyFont="1" applyBorder="1" applyAlignment="1">
      <alignment vertical="justify"/>
      <protection/>
    </xf>
    <xf numFmtId="0" fontId="4" fillId="0" borderId="0" xfId="43" applyFont="1" applyBorder="1" applyAlignment="1">
      <alignment horizontal="right" vertical="justify"/>
      <protection/>
    </xf>
    <xf numFmtId="0" fontId="4" fillId="0" borderId="10" xfId="42" applyFont="1" applyBorder="1" applyAlignment="1">
      <alignment vertical="center" wrapText="1"/>
      <protection/>
    </xf>
    <xf numFmtId="49" fontId="4" fillId="0" borderId="10" xfId="42" applyNumberFormat="1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left" vertical="center" wrapText="1"/>
      <protection/>
    </xf>
    <xf numFmtId="49" fontId="4" fillId="0" borderId="10" xfId="42" applyNumberFormat="1" applyFont="1" applyBorder="1" applyAlignment="1">
      <alignment horizontal="left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right" vertical="center" wrapText="1"/>
      <protection/>
    </xf>
    <xf numFmtId="49" fontId="12" fillId="0" borderId="10" xfId="42" applyNumberFormat="1" applyFont="1" applyBorder="1" applyAlignment="1">
      <alignment horizontal="center" vertical="center" wrapText="1"/>
      <protection/>
    </xf>
    <xf numFmtId="49" fontId="16" fillId="0" borderId="10" xfId="42" applyNumberFormat="1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left" vertical="center" wrapText="1"/>
      <protection/>
    </xf>
    <xf numFmtId="0" fontId="4" fillId="0" borderId="0" xfId="42" applyFont="1" applyBorder="1" applyAlignment="1">
      <alignment horizontal="left" vertical="center" wrapText="1"/>
      <protection/>
    </xf>
    <xf numFmtId="49" fontId="4" fillId="0" borderId="0" xfId="42" applyNumberFormat="1" applyFont="1" applyBorder="1" applyAlignment="1">
      <alignment horizontal="left" vertical="center" wrapText="1"/>
      <protection/>
    </xf>
    <xf numFmtId="0" fontId="5" fillId="0" borderId="0" xfId="42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4" borderId="10" xfId="47" applyNumberFormat="1" applyFont="1" applyFill="1" applyBorder="1" applyAlignment="1" applyProtection="1">
      <alignment vertical="center"/>
      <protection locked="0"/>
    </xf>
    <xf numFmtId="1" fontId="11" fillId="7" borderId="10" xfId="47" applyNumberFormat="1" applyFont="1" applyFill="1" applyBorder="1" applyAlignment="1" applyProtection="1">
      <alignment vertical="center"/>
      <protection locked="0"/>
    </xf>
    <xf numFmtId="1" fontId="11" fillId="18" borderId="10" xfId="47" applyNumberFormat="1" applyFont="1" applyFill="1" applyBorder="1" applyAlignment="1" applyProtection="1">
      <alignment vertical="center"/>
      <protection locked="0"/>
    </xf>
    <xf numFmtId="3" fontId="11" fillId="0" borderId="10" xfId="47" applyNumberFormat="1" applyFont="1" applyBorder="1" applyAlignment="1" applyProtection="1">
      <alignment vertical="center"/>
      <protection/>
    </xf>
    <xf numFmtId="3" fontId="11" fillId="0" borderId="10" xfId="47" applyNumberFormat="1" applyFont="1" applyFill="1" applyBorder="1" applyAlignment="1" applyProtection="1">
      <alignment vertical="center"/>
      <protection/>
    </xf>
    <xf numFmtId="1" fontId="10" fillId="14" borderId="10" xfId="47" applyNumberFormat="1" applyFont="1" applyFill="1" applyBorder="1" applyAlignment="1" applyProtection="1">
      <alignment vertical="center"/>
      <protection locked="0"/>
    </xf>
    <xf numFmtId="3" fontId="10" fillId="0" borderId="10" xfId="47" applyNumberFormat="1" applyFont="1" applyBorder="1" applyAlignment="1" applyProtection="1">
      <alignment vertical="center"/>
      <protection/>
    </xf>
    <xf numFmtId="3" fontId="11" fillId="0" borderId="10" xfId="47" applyNumberFormat="1" applyFont="1" applyBorder="1" applyProtection="1">
      <alignment/>
      <protection/>
    </xf>
    <xf numFmtId="1" fontId="11" fillId="7" borderId="10" xfId="46" applyNumberFormat="1" applyFont="1" applyFill="1" applyBorder="1" applyAlignment="1" applyProtection="1">
      <alignment wrapText="1"/>
      <protection locked="0"/>
    </xf>
    <xf numFmtId="3" fontId="11" fillId="0" borderId="10" xfId="46" applyNumberFormat="1" applyFont="1" applyFill="1" applyBorder="1" applyAlignment="1" applyProtection="1">
      <alignment wrapText="1"/>
      <protection/>
    </xf>
    <xf numFmtId="1" fontId="11" fillId="18" borderId="10" xfId="46" applyNumberFormat="1" applyFont="1" applyFill="1" applyBorder="1" applyAlignment="1" applyProtection="1">
      <alignment wrapText="1"/>
      <protection locked="0"/>
    </xf>
    <xf numFmtId="49" fontId="11" fillId="0" borderId="10" xfId="48" applyNumberFormat="1" applyFont="1" applyBorder="1" applyAlignment="1" applyProtection="1">
      <alignment horizontal="center" vertical="center" wrapText="1"/>
      <protection/>
    </xf>
    <xf numFmtId="3" fontId="11" fillId="0" borderId="10" xfId="48" applyNumberFormat="1" applyFont="1" applyFill="1" applyBorder="1" applyAlignment="1" applyProtection="1">
      <alignment vertical="center"/>
      <protection/>
    </xf>
    <xf numFmtId="3" fontId="11" fillId="0" borderId="10" xfId="48" applyNumberFormat="1" applyFont="1" applyBorder="1" applyAlignment="1" applyProtection="1">
      <alignment vertical="center"/>
      <protection/>
    </xf>
    <xf numFmtId="1" fontId="11" fillId="7" borderId="10" xfId="48" applyNumberFormat="1" applyFont="1" applyFill="1" applyBorder="1" applyAlignment="1" applyProtection="1">
      <alignment vertical="center"/>
      <protection locked="0"/>
    </xf>
    <xf numFmtId="3" fontId="11" fillId="0" borderId="13" xfId="48" applyNumberFormat="1" applyFont="1" applyBorder="1" applyAlignment="1" applyProtection="1">
      <alignment vertical="center"/>
      <protection/>
    </xf>
    <xf numFmtId="3" fontId="11" fillId="0" borderId="11" xfId="48" applyNumberFormat="1" applyFont="1" applyBorder="1" applyAlignment="1" applyProtection="1">
      <alignment vertical="center"/>
      <protection/>
    </xf>
    <xf numFmtId="1" fontId="12" fillId="14" borderId="10" xfId="43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43" applyNumberFormat="1" applyFont="1" applyBorder="1" applyAlignment="1" applyProtection="1">
      <alignment horizontal="center" vertical="center" wrapText="1"/>
      <protection/>
    </xf>
    <xf numFmtId="1" fontId="11" fillId="14" borderId="10" xfId="43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43" applyFont="1" applyBorder="1" applyAlignment="1" applyProtection="1">
      <alignment horizontal="center" vertical="center" wrapText="1"/>
      <protection/>
    </xf>
    <xf numFmtId="0" fontId="11" fillId="0" borderId="13" xfId="43" applyFont="1" applyFill="1" applyBorder="1" applyAlignment="1" applyProtection="1">
      <alignment horizontal="center" vertical="center" wrapText="1"/>
      <protection/>
    </xf>
    <xf numFmtId="1" fontId="11" fillId="15" borderId="14" xfId="43" applyNumberFormat="1" applyFont="1" applyFill="1" applyBorder="1" applyAlignment="1" applyProtection="1">
      <alignment horizontal="left" vertical="center" wrapText="1"/>
      <protection/>
    </xf>
    <xf numFmtId="1" fontId="11" fillId="15" borderId="14" xfId="43" applyNumberFormat="1" applyFont="1" applyFill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1" fillId="0" borderId="11" xfId="43" applyFont="1" applyFill="1" applyBorder="1" applyAlignment="1" applyProtection="1">
      <alignment horizontal="center" vertical="center" wrapText="1"/>
      <protection/>
    </xf>
    <xf numFmtId="1" fontId="11" fillId="14" borderId="10" xfId="4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0" xfId="43" applyFont="1" applyFill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0" fontId="11" fillId="0" borderId="0" xfId="41" applyFont="1" applyBorder="1" applyAlignment="1" applyProtection="1">
      <alignment horizontal="left" vertical="center" wrapText="1"/>
      <protection/>
    </xf>
    <xf numFmtId="1" fontId="11" fillId="0" borderId="0" xfId="41" applyNumberFormat="1" applyFont="1" applyBorder="1" applyAlignment="1" applyProtection="1">
      <alignment horizontal="left" vertical="center" wrapText="1"/>
      <protection/>
    </xf>
    <xf numFmtId="49" fontId="10" fillId="0" borderId="13" xfId="41" applyNumberFormat="1" applyFont="1" applyBorder="1" applyAlignment="1" applyProtection="1">
      <alignment horizontal="center" vertical="center" wrapText="1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49" fontId="10" fillId="0" borderId="15" xfId="41" applyNumberFormat="1" applyFont="1" applyBorder="1" applyAlignment="1" applyProtection="1">
      <alignment horizontal="center" vertical="center" wrapText="1"/>
      <protection/>
    </xf>
    <xf numFmtId="0" fontId="10" fillId="0" borderId="13" xfId="41" applyFont="1" applyBorder="1" applyAlignment="1" applyProtection="1">
      <alignment horizontal="center" vertical="center" wrapText="1"/>
      <protection/>
    </xf>
    <xf numFmtId="49" fontId="10" fillId="0" borderId="11" xfId="41" applyNumberFormat="1" applyFont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49" fontId="11" fillId="0" borderId="11" xfId="41" applyNumberFormat="1" applyFont="1" applyBorder="1" applyAlignment="1" applyProtection="1">
      <alignment horizontal="center" vertical="center" wrapText="1"/>
      <protection/>
    </xf>
    <xf numFmtId="0" fontId="11" fillId="0" borderId="11" xfId="41" applyFont="1" applyBorder="1" applyAlignment="1" applyProtection="1">
      <alignment horizontal="center"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0" fillId="0" borderId="10" xfId="41" applyNumberFormat="1" applyFont="1" applyBorder="1" applyAlignment="1" applyProtection="1">
      <alignment horizontal="left" vertical="center" wrapText="1"/>
      <protection/>
    </xf>
    <xf numFmtId="49" fontId="11" fillId="0" borderId="10" xfId="41" applyNumberFormat="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right" vertical="center" wrapText="1"/>
      <protection/>
    </xf>
    <xf numFmtId="49" fontId="12" fillId="0" borderId="10" xfId="41" applyNumberFormat="1" applyFont="1" applyBorder="1" applyAlignment="1" applyProtection="1">
      <alignment horizontal="center" vertical="center" wrapText="1"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10" xfId="41" applyFont="1" applyFill="1" applyBorder="1" applyAlignment="1" applyProtection="1">
      <alignment vertical="center" wrapText="1"/>
      <protection/>
    </xf>
    <xf numFmtId="49" fontId="11" fillId="0" borderId="10" xfId="41" applyNumberFormat="1" applyFont="1" applyFill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horizontal="right" vertical="center" wrapText="1"/>
      <protection/>
    </xf>
    <xf numFmtId="49" fontId="10" fillId="0" borderId="0" xfId="41" applyNumberFormat="1" applyFont="1" applyBorder="1" applyAlignment="1" applyProtection="1">
      <alignment horizontal="right" vertical="center" wrapText="1"/>
      <protection/>
    </xf>
    <xf numFmtId="1" fontId="11" fillId="14" borderId="10" xfId="4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40" applyFont="1" applyAlignment="1">
      <alignment/>
      <protection/>
    </xf>
    <xf numFmtId="0" fontId="10" fillId="0" borderId="0" xfId="44" applyFont="1">
      <alignment/>
      <protection/>
    </xf>
    <xf numFmtId="0" fontId="11" fillId="0" borderId="0" xfId="44" applyFont="1" applyBorder="1">
      <alignment/>
      <protection/>
    </xf>
    <xf numFmtId="49" fontId="11" fillId="0" borderId="0" xfId="44" applyNumberFormat="1" applyFont="1">
      <alignment/>
      <protection/>
    </xf>
    <xf numFmtId="0" fontId="11" fillId="0" borderId="10" xfId="40" applyFont="1" applyBorder="1" applyAlignment="1" applyProtection="1">
      <alignment horizontal="right" vertical="center" wrapText="1"/>
      <protection/>
    </xf>
    <xf numFmtId="1" fontId="11" fillId="0" borderId="10" xfId="40" applyNumberFormat="1" applyFont="1" applyBorder="1" applyAlignment="1" applyProtection="1">
      <alignment horizontal="right" vertical="center" wrapText="1"/>
      <protection/>
    </xf>
    <xf numFmtId="0" fontId="11" fillId="0" borderId="10" xfId="40" applyFont="1" applyFill="1" applyBorder="1" applyAlignment="1" applyProtection="1">
      <alignment horizontal="right" vertical="center" wrapText="1"/>
      <protection/>
    </xf>
    <xf numFmtId="0" fontId="11" fillId="0" borderId="0" xfId="40" applyFont="1" applyBorder="1" applyProtection="1">
      <alignment/>
      <protection/>
    </xf>
    <xf numFmtId="0" fontId="11" fillId="0" borderId="0" xfId="44" applyFont="1" applyProtection="1">
      <alignment/>
      <protection/>
    </xf>
    <xf numFmtId="1" fontId="11" fillId="14" borderId="10" xfId="40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40" applyNumberFormat="1" applyFont="1" applyFill="1" applyBorder="1" applyAlignment="1" applyProtection="1">
      <alignment horizontal="right" vertical="center" wrapText="1"/>
      <protection locked="0"/>
    </xf>
    <xf numFmtId="1" fontId="11" fillId="14" borderId="10" xfId="40" applyNumberFormat="1" applyFont="1" applyFill="1" applyBorder="1" applyAlignment="1" applyProtection="1">
      <alignment horizontal="right"/>
      <protection locked="0"/>
    </xf>
    <xf numFmtId="1" fontId="11" fillId="18" borderId="10" xfId="40" applyNumberFormat="1" applyFont="1" applyFill="1" applyBorder="1" applyAlignment="1" applyProtection="1">
      <alignment horizontal="right"/>
      <protection locked="0"/>
    </xf>
    <xf numFmtId="1" fontId="11" fillId="0" borderId="10" xfId="40" applyNumberFormat="1" applyFont="1" applyBorder="1" applyAlignment="1" applyProtection="1">
      <alignment horizontal="right"/>
      <protection/>
    </xf>
    <xf numFmtId="1" fontId="11" fillId="0" borderId="0" xfId="40" applyNumberFormat="1" applyFont="1" applyBorder="1" applyAlignment="1" applyProtection="1">
      <alignment horizontal="left" vertical="center" wrapText="1"/>
      <protection/>
    </xf>
    <xf numFmtId="1" fontId="11" fillId="0" borderId="0" xfId="40" applyNumberFormat="1" applyFont="1" applyBorder="1" applyProtection="1">
      <alignment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0" fontId="10" fillId="0" borderId="0" xfId="44" applyFont="1" applyAlignment="1" applyProtection="1">
      <alignment horizontal="center"/>
      <protection/>
    </xf>
    <xf numFmtId="0" fontId="10" fillId="0" borderId="10" xfId="40" applyFont="1" applyBorder="1" applyAlignment="1" applyProtection="1">
      <alignment horizontal="center"/>
      <protection/>
    </xf>
    <xf numFmtId="1" fontId="11" fillId="0" borderId="10" xfId="40" applyNumberFormat="1" applyFont="1" applyBorder="1" applyAlignment="1" applyProtection="1">
      <alignment horizontal="center" vertical="center" wrapText="1"/>
      <protection/>
    </xf>
    <xf numFmtId="1" fontId="11" fillId="0" borderId="10" xfId="40" applyNumberFormat="1" applyFont="1" applyFill="1" applyBorder="1" applyAlignment="1" applyProtection="1">
      <alignment horizontal="right" vertical="center" wrapText="1"/>
      <protection/>
    </xf>
    <xf numFmtId="1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40" applyFont="1" applyFill="1" applyBorder="1" applyAlignment="1" applyProtection="1">
      <alignment horizontal="center" vertical="center" wrapText="1"/>
      <protection/>
    </xf>
    <xf numFmtId="0" fontId="10" fillId="0" borderId="0" xfId="40" applyFont="1" applyBorder="1" applyProtection="1">
      <alignment/>
      <protection/>
    </xf>
    <xf numFmtId="0" fontId="10" fillId="0" borderId="0" xfId="44" applyFont="1" applyProtection="1">
      <alignment/>
      <protection/>
    </xf>
    <xf numFmtId="0" fontId="10" fillId="0" borderId="10" xfId="40" applyFont="1" applyBorder="1" applyProtection="1">
      <alignment/>
      <protection/>
    </xf>
    <xf numFmtId="1" fontId="11" fillId="0" borderId="10" xfId="40" applyNumberFormat="1" applyFont="1" applyFill="1" applyBorder="1" applyAlignment="1" applyProtection="1">
      <alignment horizontal="right"/>
      <protection/>
    </xf>
    <xf numFmtId="1" fontId="10" fillId="14" borderId="16" xfId="47" applyNumberFormat="1" applyFont="1" applyFill="1" applyBorder="1" applyAlignment="1" applyProtection="1">
      <alignment vertical="center"/>
      <protection locked="0"/>
    </xf>
    <xf numFmtId="0" fontId="10" fillId="0" borderId="10" xfId="47" applyFont="1" applyBorder="1" applyAlignment="1" applyProtection="1">
      <alignment vertical="center" wrapText="1"/>
      <protection/>
    </xf>
    <xf numFmtId="0" fontId="10" fillId="0" borderId="10" xfId="47" applyFont="1" applyBorder="1" applyAlignment="1" applyProtection="1">
      <alignment horizontal="left" vertical="center" wrapText="1"/>
      <protection/>
    </xf>
    <xf numFmtId="49" fontId="10" fillId="0" borderId="10" xfId="47" applyNumberFormat="1" applyFont="1" applyBorder="1" applyAlignment="1" applyProtection="1">
      <alignment horizontal="center" vertical="center" wrapText="1"/>
      <protection/>
    </xf>
    <xf numFmtId="0" fontId="11" fillId="0" borderId="0" xfId="46" applyFont="1" applyBorder="1" applyAlignment="1" applyProtection="1">
      <alignment wrapText="1"/>
      <protection/>
    </xf>
    <xf numFmtId="0" fontId="11" fillId="0" borderId="0" xfId="46" applyFont="1" applyAlignment="1" applyProtection="1">
      <alignment wrapText="1"/>
      <protection/>
    </xf>
    <xf numFmtId="1" fontId="11" fillId="14" borderId="10" xfId="46" applyNumberFormat="1" applyFont="1" applyFill="1" applyBorder="1" applyAlignment="1" applyProtection="1">
      <alignment wrapText="1"/>
      <protection locked="0"/>
    </xf>
    <xf numFmtId="1" fontId="11" fillId="0" borderId="0" xfId="46" applyNumberFormat="1" applyFont="1" applyAlignment="1" applyProtection="1">
      <alignment wrapText="1"/>
      <protection/>
    </xf>
    <xf numFmtId="0" fontId="11" fillId="0" borderId="0" xfId="48" applyFont="1" applyBorder="1" applyProtection="1">
      <alignment/>
      <protection/>
    </xf>
    <xf numFmtId="0" fontId="10" fillId="0" borderId="0" xfId="48" applyFont="1" applyBorder="1" applyAlignment="1">
      <alignment horizontal="centerContinuous" vertical="center" wrapText="1"/>
      <protection/>
    </xf>
    <xf numFmtId="0" fontId="10" fillId="0" borderId="0" xfId="48" applyFont="1" applyBorder="1" applyAlignment="1" applyProtection="1">
      <alignment horizontal="left" vertical="center" wrapText="1"/>
      <protection/>
    </xf>
    <xf numFmtId="0" fontId="11" fillId="0" borderId="0" xfId="40" applyFont="1" applyAlignment="1">
      <alignment horizontal="centerContinuous" vertical="center" wrapText="1"/>
      <protection/>
    </xf>
    <xf numFmtId="0" fontId="10" fillId="0" borderId="10" xfId="40" applyFont="1" applyBorder="1" applyAlignment="1" applyProtection="1">
      <alignment horizontal="centerContinuous" vertical="center" wrapText="1"/>
      <protection/>
    </xf>
    <xf numFmtId="1" fontId="11" fillId="0" borderId="0" xfId="43" applyNumberFormat="1" applyFont="1" applyBorder="1" applyAlignment="1">
      <alignment vertical="justify" wrapText="1"/>
      <protection/>
    </xf>
    <xf numFmtId="0" fontId="10" fillId="0" borderId="12" xfId="41" applyFont="1" applyBorder="1" applyAlignment="1" applyProtection="1">
      <alignment horizontal="centerContinuous" vertical="center" wrapText="1"/>
      <protection/>
    </xf>
    <xf numFmtId="0" fontId="10" fillId="0" borderId="14" xfId="41" applyFont="1" applyBorder="1" applyAlignment="1" applyProtection="1">
      <alignment horizontal="centerContinuous" vertical="center" wrapText="1"/>
      <protection/>
    </xf>
    <xf numFmtId="0" fontId="10" fillId="0" borderId="16" xfId="41" applyFont="1" applyBorder="1" applyAlignment="1" applyProtection="1">
      <alignment horizontal="centerContinuous" vertical="center" wrapText="1"/>
      <protection/>
    </xf>
    <xf numFmtId="0" fontId="10" fillId="0" borderId="10" xfId="41" applyFont="1" applyBorder="1" applyAlignment="1" applyProtection="1">
      <alignment horizontal="centerContinuous" vertical="center" wrapText="1"/>
      <protection/>
    </xf>
    <xf numFmtId="44" fontId="10" fillId="0" borderId="10" xfId="35" applyFont="1" applyBorder="1" applyAlignment="1" applyProtection="1">
      <alignment horizontal="centerContinuous" vertical="center" wrapText="1"/>
      <protection/>
    </xf>
    <xf numFmtId="49" fontId="4" fillId="0" borderId="0" xfId="42" applyNumberFormat="1" applyFont="1" applyAlignment="1">
      <alignment horizontal="centerContinuous" vertical="center" wrapText="1"/>
      <protection/>
    </xf>
    <xf numFmtId="0" fontId="9" fillId="0" borderId="0" xfId="45" applyFont="1" applyAlignment="1">
      <alignment horizontal="left" vertical="top" wrapText="1"/>
      <protection/>
    </xf>
    <xf numFmtId="0" fontId="9" fillId="0" borderId="0" xfId="45" applyFont="1" applyAlignment="1">
      <alignment vertical="top" wrapText="1"/>
      <protection/>
    </xf>
    <xf numFmtId="0" fontId="9" fillId="0" borderId="0" xfId="45" applyFont="1" applyAlignment="1">
      <alignment vertical="top"/>
      <protection/>
    </xf>
    <xf numFmtId="0" fontId="5" fillId="0" borderId="0" xfId="45" applyFont="1" applyAlignment="1">
      <alignment vertical="top"/>
      <protection/>
    </xf>
    <xf numFmtId="0" fontId="7" fillId="0" borderId="0" xfId="45" applyFont="1" applyBorder="1" applyAlignment="1" applyProtection="1">
      <alignment vertical="top" wrapText="1"/>
      <protection locked="0"/>
    </xf>
    <xf numFmtId="1" fontId="9" fillId="14" borderId="12" xfId="45" applyNumberFormat="1" applyFont="1" applyFill="1" applyBorder="1" applyAlignment="1" applyProtection="1">
      <alignment vertical="top" wrapText="1"/>
      <protection locked="0"/>
    </xf>
    <xf numFmtId="1" fontId="9" fillId="14" borderId="17" xfId="45" applyNumberFormat="1" applyFont="1" applyFill="1" applyBorder="1" applyAlignment="1" applyProtection="1">
      <alignment vertical="top" wrapText="1"/>
      <protection locked="0"/>
    </xf>
    <xf numFmtId="1" fontId="9" fillId="18" borderId="17" xfId="45" applyNumberFormat="1" applyFont="1" applyFill="1" applyBorder="1" applyAlignment="1" applyProtection="1">
      <alignment vertical="top" wrapText="1"/>
      <protection locked="0"/>
    </xf>
    <xf numFmtId="1" fontId="9" fillId="0" borderId="17" xfId="45" applyNumberFormat="1" applyFont="1" applyBorder="1" applyAlignment="1" applyProtection="1">
      <alignment vertical="top" wrapText="1"/>
      <protection/>
    </xf>
    <xf numFmtId="1" fontId="9" fillId="0" borderId="12" xfId="45" applyNumberFormat="1" applyFont="1" applyBorder="1" applyAlignment="1" applyProtection="1">
      <alignment vertical="top" wrapText="1"/>
      <protection/>
    </xf>
    <xf numFmtId="1" fontId="9" fillId="0" borderId="17" xfId="45" applyNumberFormat="1" applyFont="1" applyFill="1" applyBorder="1" applyAlignment="1" applyProtection="1">
      <alignment vertical="top" wrapText="1"/>
      <protection/>
    </xf>
    <xf numFmtId="1" fontId="5" fillId="0" borderId="0" xfId="45" applyNumberFormat="1" applyFont="1" applyAlignment="1">
      <alignment vertical="top"/>
      <protection/>
    </xf>
    <xf numFmtId="1" fontId="9" fillId="7" borderId="17" xfId="45" applyNumberFormat="1" applyFont="1" applyFill="1" applyBorder="1" applyAlignment="1" applyProtection="1">
      <alignment vertical="top" wrapText="1"/>
      <protection locked="0"/>
    </xf>
    <xf numFmtId="1" fontId="9" fillId="0" borderId="18" xfId="45" applyNumberFormat="1" applyFont="1" applyBorder="1" applyAlignment="1" applyProtection="1">
      <alignment vertical="top" wrapText="1"/>
      <protection/>
    </xf>
    <xf numFmtId="1" fontId="9" fillId="18" borderId="19" xfId="45" applyNumberFormat="1" applyFont="1" applyFill="1" applyBorder="1" applyAlignment="1" applyProtection="1">
      <alignment vertical="top" wrapText="1"/>
      <protection locked="0"/>
    </xf>
    <xf numFmtId="1" fontId="9" fillId="0" borderId="20" xfId="45" applyNumberFormat="1" applyFont="1" applyBorder="1" applyAlignment="1" applyProtection="1">
      <alignment vertical="top" wrapText="1"/>
      <protection/>
    </xf>
    <xf numFmtId="1" fontId="7" fillId="0" borderId="17" xfId="45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45" applyNumberFormat="1" applyFont="1" applyBorder="1" applyAlignment="1" applyProtection="1">
      <alignment vertical="top" wrapText="1"/>
      <protection/>
    </xf>
    <xf numFmtId="1" fontId="9" fillId="0" borderId="22" xfId="45" applyNumberFormat="1" applyFont="1" applyBorder="1" applyAlignment="1" applyProtection="1">
      <alignment vertical="top" wrapText="1"/>
      <protection/>
    </xf>
    <xf numFmtId="0" fontId="7" fillId="0" borderId="0" xfId="45" applyFont="1" applyBorder="1" applyAlignment="1">
      <alignment vertical="top" wrapText="1"/>
      <protection/>
    </xf>
    <xf numFmtId="49" fontId="7" fillId="0" borderId="0" xfId="45" applyNumberFormat="1" applyFont="1" applyBorder="1" applyAlignment="1">
      <alignment vertical="top" wrapText="1"/>
      <protection/>
    </xf>
    <xf numFmtId="1" fontId="9" fillId="0" borderId="0" xfId="45" applyNumberFormat="1" applyFont="1" applyBorder="1" applyAlignment="1">
      <alignment vertical="top" wrapText="1"/>
      <protection/>
    </xf>
    <xf numFmtId="0" fontId="5" fillId="0" borderId="0" xfId="45" applyFont="1" applyAlignment="1" applyProtection="1">
      <alignment vertical="top" wrapText="1"/>
      <protection locked="0"/>
    </xf>
    <xf numFmtId="0" fontId="9" fillId="0" borderId="0" xfId="45" applyFont="1" applyAlignment="1" applyProtection="1">
      <alignment horizontal="left" vertical="top" wrapText="1"/>
      <protection locked="0"/>
    </xf>
    <xf numFmtId="0" fontId="9" fillId="0" borderId="0" xfId="45" applyFont="1" applyAlignment="1" applyProtection="1">
      <alignment vertical="top" wrapText="1"/>
      <protection locked="0"/>
    </xf>
    <xf numFmtId="0" fontId="9" fillId="0" borderId="0" xfId="45" applyFont="1" applyAlignment="1" applyProtection="1">
      <alignment vertical="top"/>
      <protection locked="0"/>
    </xf>
    <xf numFmtId="0" fontId="5" fillId="0" borderId="0" xfId="45" applyFont="1" applyBorder="1" applyAlignment="1" applyProtection="1">
      <alignment vertical="top" wrapText="1"/>
      <protection locked="0"/>
    </xf>
    <xf numFmtId="0" fontId="5" fillId="0" borderId="0" xfId="45" applyFont="1" applyAlignment="1" applyProtection="1">
      <alignment horizontal="left" vertical="top" wrapText="1"/>
      <protection locked="0"/>
    </xf>
    <xf numFmtId="0" fontId="5" fillId="0" borderId="0" xfId="45" applyFont="1" applyAlignment="1" applyProtection="1">
      <alignment vertical="top"/>
      <protection locked="0"/>
    </xf>
    <xf numFmtId="1" fontId="5" fillId="0" borderId="0" xfId="45" applyNumberFormat="1" applyFont="1" applyAlignment="1" applyProtection="1">
      <alignment vertical="top" wrapText="1"/>
      <protection locked="0"/>
    </xf>
    <xf numFmtId="0" fontId="10" fillId="0" borderId="13" xfId="48" applyFont="1" applyBorder="1" applyAlignment="1">
      <alignment horizontal="centerContinuous" vertical="center" wrapText="1"/>
      <protection/>
    </xf>
    <xf numFmtId="0" fontId="10" fillId="0" borderId="15" xfId="48" applyFont="1" applyBorder="1" applyAlignment="1">
      <alignment horizontal="centerContinuous" vertical="center" wrapText="1"/>
      <protection/>
    </xf>
    <xf numFmtId="0" fontId="10" fillId="0" borderId="11" xfId="48" applyFont="1" applyBorder="1" applyAlignment="1">
      <alignment horizontal="centerContinuous" vertical="center" wrapText="1"/>
      <protection/>
    </xf>
    <xf numFmtId="0" fontId="10" fillId="15" borderId="13" xfId="48" applyFont="1" applyFill="1" applyBorder="1" applyAlignment="1">
      <alignment horizontal="centerContinuous" vertical="center" wrapText="1"/>
      <protection/>
    </xf>
    <xf numFmtId="0" fontId="10" fillId="15" borderId="11" xfId="48" applyFont="1" applyFill="1" applyBorder="1" applyAlignment="1">
      <alignment horizontal="centerContinuous" vertical="center" wrapText="1"/>
      <protection/>
    </xf>
    <xf numFmtId="1" fontId="11" fillId="15" borderId="12" xfId="48" applyNumberFormat="1" applyFont="1" applyFill="1" applyBorder="1" applyAlignment="1" applyProtection="1">
      <alignment vertical="center"/>
      <protection locked="0"/>
    </xf>
    <xf numFmtId="1" fontId="11" fillId="15" borderId="14" xfId="48" applyNumberFormat="1" applyFont="1" applyFill="1" applyBorder="1" applyAlignment="1" applyProtection="1">
      <alignment vertical="center"/>
      <protection locked="0"/>
    </xf>
    <xf numFmtId="1" fontId="11" fillId="15" borderId="16" xfId="48" applyNumberFormat="1" applyFont="1" applyFill="1" applyBorder="1" applyAlignment="1" applyProtection="1">
      <alignment vertical="center"/>
      <protection locked="0"/>
    </xf>
    <xf numFmtId="1" fontId="11" fillId="14" borderId="10" xfId="48" applyNumberFormat="1" applyFont="1" applyFill="1" applyBorder="1" applyAlignment="1" applyProtection="1">
      <alignment vertical="center"/>
      <protection locked="0"/>
    </xf>
    <xf numFmtId="0" fontId="10" fillId="0" borderId="13" xfId="48" applyFont="1" applyBorder="1" applyAlignment="1">
      <alignment horizontal="left" vertical="center" wrapText="1"/>
      <protection/>
    </xf>
    <xf numFmtId="1" fontId="12" fillId="14" borderId="10" xfId="43" applyNumberFormat="1" applyFont="1" applyFill="1" applyBorder="1" applyAlignment="1" applyProtection="1">
      <alignment vertical="center" wrapText="1"/>
      <protection locked="0"/>
    </xf>
    <xf numFmtId="1" fontId="11" fillId="0" borderId="10" xfId="43" applyNumberFormat="1" applyFont="1" applyBorder="1" applyAlignment="1" applyProtection="1">
      <alignment vertical="center" wrapText="1"/>
      <protection/>
    </xf>
    <xf numFmtId="1" fontId="11" fillId="14" borderId="10" xfId="43" applyNumberFormat="1" applyFont="1" applyFill="1" applyBorder="1" applyAlignment="1" applyProtection="1">
      <alignment vertical="center" wrapText="1"/>
      <protection locked="0"/>
    </xf>
    <xf numFmtId="0" fontId="12" fillId="0" borderId="13" xfId="43" applyFont="1" applyBorder="1" applyAlignment="1" applyProtection="1">
      <alignment vertical="center" wrapText="1"/>
      <protection/>
    </xf>
    <xf numFmtId="1" fontId="11" fillId="15" borderId="14" xfId="43" applyNumberFormat="1" applyFont="1" applyFill="1" applyBorder="1" applyAlignment="1" applyProtection="1">
      <alignment vertical="center" wrapText="1"/>
      <protection/>
    </xf>
    <xf numFmtId="0" fontId="11" fillId="0" borderId="11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vertical="center" wrapText="1"/>
      <protection/>
    </xf>
    <xf numFmtId="0" fontId="12" fillId="0" borderId="10" xfId="43" applyFont="1" applyBorder="1" applyAlignment="1" applyProtection="1">
      <alignment vertical="center" wrapText="1"/>
      <protection/>
    </xf>
    <xf numFmtId="1" fontId="11" fillId="18" borderId="10" xfId="41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41" applyNumberFormat="1" applyFont="1" applyAlignment="1" applyProtection="1">
      <alignment horizontal="centerContinuous" vertical="center" wrapText="1"/>
      <protection/>
    </xf>
    <xf numFmtId="1" fontId="11" fillId="0" borderId="12" xfId="48" applyNumberFormat="1" applyFont="1" applyFill="1" applyBorder="1" applyAlignment="1" applyProtection="1">
      <alignment vertical="center"/>
      <protection locked="0"/>
    </xf>
    <xf numFmtId="3" fontId="11" fillId="0" borderId="0" xfId="48" applyNumberFormat="1" applyFont="1" applyBorder="1" applyProtection="1">
      <alignment/>
      <protection/>
    </xf>
    <xf numFmtId="0" fontId="10" fillId="0" borderId="12" xfId="48" applyFont="1" applyBorder="1" applyAlignment="1">
      <alignment horizontal="centerContinuous" vertical="center" wrapText="1"/>
      <protection/>
    </xf>
    <xf numFmtId="0" fontId="10" fillId="0" borderId="16" xfId="48" applyFont="1" applyBorder="1" applyAlignment="1">
      <alignment horizontal="centerContinuous" vertical="center" wrapText="1"/>
      <protection/>
    </xf>
    <xf numFmtId="0" fontId="10" fillId="0" borderId="18" xfId="48" applyFont="1" applyBorder="1" applyAlignment="1">
      <alignment horizontal="left" vertical="center" wrapText="1"/>
      <protection/>
    </xf>
    <xf numFmtId="0" fontId="10" fillId="0" borderId="11" xfId="48" applyFont="1" applyBorder="1" applyAlignment="1">
      <alignment horizontal="center" vertical="center" wrapText="1"/>
      <protection/>
    </xf>
    <xf numFmtId="0" fontId="10" fillId="0" borderId="11" xfId="48" applyFont="1" applyFill="1" applyBorder="1" applyAlignment="1">
      <alignment horizontal="center" vertical="center" wrapText="1"/>
      <protection/>
    </xf>
    <xf numFmtId="0" fontId="10" fillId="0" borderId="23" xfId="48" applyFont="1" applyBorder="1" applyAlignment="1">
      <alignment horizontal="centerContinuous" vertical="center" wrapText="1"/>
      <protection/>
    </xf>
    <xf numFmtId="0" fontId="10" fillId="15" borderId="15" xfId="48" applyFont="1" applyFill="1" applyBorder="1" applyAlignment="1">
      <alignment horizontal="center" vertical="center" wrapText="1"/>
      <protection/>
    </xf>
    <xf numFmtId="0" fontId="10" fillId="0" borderId="18" xfId="48" applyFont="1" applyBorder="1" applyAlignment="1">
      <alignment horizontal="centerContinuous" vertical="center" wrapText="1"/>
      <protection/>
    </xf>
    <xf numFmtId="0" fontId="10" fillId="0" borderId="19" xfId="48" applyFont="1" applyBorder="1" applyAlignment="1">
      <alignment horizontal="center" vertical="center" wrapText="1"/>
      <protection/>
    </xf>
    <xf numFmtId="0" fontId="10" fillId="0" borderId="24" xfId="48" applyFont="1" applyBorder="1" applyAlignment="1">
      <alignment horizontal="centerContinuous" vertical="center" wrapText="1"/>
      <protection/>
    </xf>
    <xf numFmtId="0" fontId="10" fillId="0" borderId="25" xfId="48" applyFont="1" applyBorder="1" applyAlignment="1">
      <alignment horizontal="centerContinuous" vertical="center" wrapText="1"/>
      <protection/>
    </xf>
    <xf numFmtId="49" fontId="10" fillId="0" borderId="18" xfId="48" applyNumberFormat="1" applyFont="1" applyBorder="1" applyAlignment="1">
      <alignment horizontal="centerContinuous" vertical="center" wrapText="1"/>
      <protection/>
    </xf>
    <xf numFmtId="49" fontId="10" fillId="0" borderId="19" xfId="48" applyNumberFormat="1" applyFont="1" applyBorder="1" applyAlignment="1">
      <alignment horizontal="centerContinuous" vertical="center" wrapText="1"/>
      <protection/>
    </xf>
    <xf numFmtId="0" fontId="7" fillId="0" borderId="0" xfId="45" applyFont="1" applyBorder="1" applyAlignment="1" applyProtection="1">
      <alignment horizontal="left" vertical="top" wrapText="1"/>
      <protection locked="0"/>
    </xf>
    <xf numFmtId="0" fontId="7" fillId="0" borderId="0" xfId="45" applyFont="1" applyBorder="1" applyAlignment="1" applyProtection="1">
      <alignment horizontal="centerContinuous" vertical="top" wrapText="1"/>
      <protection locked="0"/>
    </xf>
    <xf numFmtId="0" fontId="7" fillId="0" borderId="0" xfId="45" applyFont="1" applyAlignment="1" applyProtection="1">
      <alignment horizontal="left" vertical="top" wrapText="1"/>
      <protection locked="0"/>
    </xf>
    <xf numFmtId="0" fontId="9" fillId="0" borderId="0" xfId="45" applyFont="1" applyBorder="1" applyAlignment="1" applyProtection="1">
      <alignment horizontal="centerContinuous" vertical="top" wrapText="1"/>
      <protection locked="0"/>
    </xf>
    <xf numFmtId="0" fontId="7" fillId="0" borderId="0" xfId="45" applyFont="1" applyAlignment="1" applyProtection="1">
      <alignment horizontal="center" vertical="top" wrapText="1"/>
      <protection locked="0"/>
    </xf>
    <xf numFmtId="0" fontId="9" fillId="0" borderId="0" xfId="45" applyFont="1" applyAlignment="1" applyProtection="1">
      <alignment horizontal="left" vertical="top"/>
      <protection locked="0"/>
    </xf>
    <xf numFmtId="0" fontId="7" fillId="0" borderId="0" xfId="45" applyFont="1" applyBorder="1" applyAlignment="1" applyProtection="1">
      <alignment horizontal="center" vertical="top"/>
      <protection locked="0"/>
    </xf>
    <xf numFmtId="0" fontId="7" fillId="0" borderId="0" xfId="46" applyFont="1" applyAlignment="1" applyProtection="1">
      <alignment wrapText="1"/>
      <protection locked="0"/>
    </xf>
    <xf numFmtId="0" fontId="7" fillId="0" borderId="26" xfId="45" applyFont="1" applyBorder="1" applyAlignment="1" applyProtection="1">
      <alignment horizontal="center" vertical="center"/>
      <protection/>
    </xf>
    <xf numFmtId="0" fontId="7" fillId="0" borderId="27" xfId="45" applyFont="1" applyBorder="1" applyAlignment="1" applyProtection="1">
      <alignment horizontal="center" vertical="top" wrapText="1"/>
      <protection/>
    </xf>
    <xf numFmtId="14" fontId="7" fillId="0" borderId="27" xfId="45" applyNumberFormat="1" applyFont="1" applyBorder="1" applyAlignment="1" applyProtection="1">
      <alignment horizontal="center" vertical="top" wrapText="1"/>
      <protection/>
    </xf>
    <xf numFmtId="49" fontId="7" fillId="0" borderId="27" xfId="45" applyNumberFormat="1" applyFont="1" applyBorder="1" applyAlignment="1" applyProtection="1">
      <alignment horizontal="center" vertical="center" wrapText="1"/>
      <protection/>
    </xf>
    <xf numFmtId="14" fontId="7" fillId="0" borderId="28" xfId="45" applyNumberFormat="1" applyFont="1" applyBorder="1" applyAlignment="1" applyProtection="1">
      <alignment horizontal="center" vertical="top" wrapText="1"/>
      <protection/>
    </xf>
    <xf numFmtId="0" fontId="7" fillId="0" borderId="29" xfId="45" applyFont="1" applyBorder="1" applyAlignment="1" applyProtection="1">
      <alignment horizontal="center" vertical="center" wrapText="1"/>
      <protection/>
    </xf>
    <xf numFmtId="0" fontId="7" fillId="0" borderId="10" xfId="45" applyFont="1" applyBorder="1" applyAlignment="1" applyProtection="1">
      <alignment horizontal="center" vertical="top" wrapText="1"/>
      <protection/>
    </xf>
    <xf numFmtId="49" fontId="7" fillId="0" borderId="10" xfId="45" applyNumberFormat="1" applyFont="1" applyBorder="1" applyAlignment="1" applyProtection="1">
      <alignment horizontal="center" vertical="center" wrapText="1"/>
      <protection/>
    </xf>
    <xf numFmtId="0" fontId="7" fillId="0" borderId="17" xfId="45" applyFont="1" applyBorder="1" applyAlignment="1" applyProtection="1">
      <alignment horizontal="center" vertical="top" wrapText="1"/>
      <protection/>
    </xf>
    <xf numFmtId="49" fontId="7" fillId="0" borderId="10" xfId="45" applyNumberFormat="1" applyFont="1" applyBorder="1" applyAlignment="1" applyProtection="1">
      <alignment horizontal="right" vertical="top" wrapText="1"/>
      <protection/>
    </xf>
    <xf numFmtId="0" fontId="9" fillId="0" borderId="10" xfId="45" applyFont="1" applyBorder="1" applyAlignment="1" applyProtection="1">
      <alignment vertical="top" wrapText="1"/>
      <protection/>
    </xf>
    <xf numFmtId="0" fontId="9" fillId="0" borderId="12" xfId="45" applyFont="1" applyBorder="1" applyAlignment="1" applyProtection="1">
      <alignment vertical="top" wrapText="1"/>
      <protection/>
    </xf>
    <xf numFmtId="49" fontId="7" fillId="15" borderId="18" xfId="45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45" applyFont="1" applyFill="1" applyBorder="1" applyAlignment="1" applyProtection="1">
      <alignment vertical="top" wrapText="1"/>
      <protection/>
    </xf>
    <xf numFmtId="0" fontId="9" fillId="0" borderId="10" xfId="45" applyFont="1" applyBorder="1" applyAlignment="1" applyProtection="1">
      <alignment horizontal="right" vertical="top" wrapText="1"/>
      <protection/>
    </xf>
    <xf numFmtId="0" fontId="18" fillId="19" borderId="10" xfId="45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45" applyNumberFormat="1" applyFont="1" applyBorder="1" applyAlignment="1" applyProtection="1">
      <alignment horizontal="right" vertical="top" wrapText="1"/>
      <protection/>
    </xf>
    <xf numFmtId="1" fontId="5" fillId="0" borderId="10" xfId="45" applyNumberFormat="1" applyFont="1" applyBorder="1" applyAlignment="1" applyProtection="1">
      <alignment horizontal="right" vertical="top" wrapText="1"/>
      <protection/>
    </xf>
    <xf numFmtId="0" fontId="18" fillId="19" borderId="10" xfId="45" applyFont="1" applyFill="1" applyBorder="1" applyAlignment="1" applyProtection="1">
      <alignment vertical="top"/>
      <protection/>
    </xf>
    <xf numFmtId="49" fontId="5" fillId="0" borderId="10" xfId="45" applyNumberFormat="1" applyFont="1" applyFill="1" applyBorder="1" applyAlignment="1" applyProtection="1">
      <alignment horizontal="right" vertical="top" wrapText="1"/>
      <protection/>
    </xf>
    <xf numFmtId="1" fontId="6" fillId="0" borderId="10" xfId="45" applyNumberFormat="1" applyFont="1" applyBorder="1" applyAlignment="1" applyProtection="1">
      <alignment horizontal="right" vertical="top" wrapText="1"/>
      <protection/>
    </xf>
    <xf numFmtId="1" fontId="8" fillId="0" borderId="12" xfId="45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5" applyNumberFormat="1" applyFont="1" applyBorder="1" applyAlignment="1" applyProtection="1">
      <alignment horizontal="right" vertical="top" wrapText="1"/>
      <protection/>
    </xf>
    <xf numFmtId="49" fontId="6" fillId="0" borderId="10" xfId="45" applyNumberFormat="1" applyFont="1" applyFill="1" applyBorder="1" applyAlignment="1" applyProtection="1">
      <alignment horizontal="right" vertical="top" wrapText="1"/>
      <protection/>
    </xf>
    <xf numFmtId="1" fontId="18" fillId="19" borderId="10" xfId="45" applyNumberFormat="1" applyFont="1" applyFill="1" applyBorder="1" applyAlignment="1" applyProtection="1">
      <alignment vertical="top" wrapText="1"/>
      <protection/>
    </xf>
    <xf numFmtId="1" fontId="9" fillId="0" borderId="10" xfId="45" applyNumberFormat="1" applyFont="1" applyBorder="1" applyAlignment="1" applyProtection="1">
      <alignment vertical="top" wrapText="1"/>
      <protection/>
    </xf>
    <xf numFmtId="1" fontId="18" fillId="19" borderId="10" xfId="45" applyNumberFormat="1" applyFont="1" applyFill="1" applyBorder="1" applyAlignment="1" applyProtection="1">
      <alignment vertical="top"/>
      <protection/>
    </xf>
    <xf numFmtId="1" fontId="4" fillId="0" borderId="18" xfId="45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5" applyNumberFormat="1" applyFont="1" applyBorder="1" applyAlignment="1" applyProtection="1">
      <alignment horizontal="right" vertical="top" wrapText="1"/>
      <protection/>
    </xf>
    <xf numFmtId="1" fontId="7" fillId="0" borderId="18" xfId="45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45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45" applyNumberFormat="1" applyFont="1" applyFill="1" applyBorder="1" applyAlignment="1" applyProtection="1">
      <alignment vertical="top"/>
      <protection/>
    </xf>
    <xf numFmtId="0" fontId="18" fillId="19" borderId="29" xfId="45" applyNumberFormat="1" applyFont="1" applyFill="1" applyBorder="1" applyAlignment="1" applyProtection="1">
      <alignment vertical="top" wrapText="1"/>
      <protection/>
    </xf>
    <xf numFmtId="49" fontId="4" fillId="0" borderId="10" xfId="45" applyNumberFormat="1" applyFont="1" applyFill="1" applyBorder="1" applyAlignment="1" applyProtection="1">
      <alignment horizontal="right" vertical="top" wrapText="1"/>
      <protection/>
    </xf>
    <xf numFmtId="1" fontId="7" fillId="0" borderId="10" xfId="45" applyNumberFormat="1" applyFont="1" applyBorder="1" applyAlignment="1" applyProtection="1">
      <alignment horizontal="right" vertical="top" wrapText="1"/>
      <protection/>
    </xf>
    <xf numFmtId="1" fontId="9" fillId="0" borderId="10" xfId="45" applyNumberFormat="1" applyFont="1" applyBorder="1" applyAlignment="1" applyProtection="1">
      <alignment horizontal="right" vertical="top" wrapText="1"/>
      <protection/>
    </xf>
    <xf numFmtId="1" fontId="6" fillId="0" borderId="13" xfId="45" applyNumberFormat="1" applyFont="1" applyBorder="1" applyAlignment="1" applyProtection="1">
      <alignment horizontal="right" vertical="top" wrapText="1"/>
      <protection/>
    </xf>
    <xf numFmtId="1" fontId="5" fillId="0" borderId="18" xfId="45" applyNumberFormat="1" applyFont="1" applyBorder="1" applyAlignment="1" applyProtection="1">
      <alignment horizontal="right" vertical="top" wrapText="1"/>
      <protection/>
    </xf>
    <xf numFmtId="1" fontId="9" fillId="0" borderId="30" xfId="45" applyNumberFormat="1" applyFont="1" applyBorder="1" applyAlignment="1" applyProtection="1">
      <alignment vertical="top" wrapText="1"/>
      <protection/>
    </xf>
    <xf numFmtId="1" fontId="9" fillId="0" borderId="31" xfId="45" applyNumberFormat="1" applyFont="1" applyBorder="1" applyAlignment="1" applyProtection="1">
      <alignment vertical="top" wrapText="1"/>
      <protection/>
    </xf>
    <xf numFmtId="1" fontId="5" fillId="0" borderId="23" xfId="45" applyNumberFormat="1" applyFont="1" applyBorder="1" applyAlignment="1" applyProtection="1">
      <alignment horizontal="right" vertical="top" wrapText="1"/>
      <protection/>
    </xf>
    <xf numFmtId="1" fontId="9" fillId="0" borderId="32" xfId="45" applyNumberFormat="1" applyFont="1" applyBorder="1" applyAlignment="1" applyProtection="1">
      <alignment vertical="top" wrapText="1"/>
      <protection/>
    </xf>
    <xf numFmtId="1" fontId="9" fillId="0" borderId="33" xfId="45" applyNumberFormat="1" applyFont="1" applyBorder="1" applyAlignment="1" applyProtection="1">
      <alignment vertical="top" wrapText="1"/>
      <protection/>
    </xf>
    <xf numFmtId="1" fontId="6" fillId="0" borderId="11" xfId="45" applyNumberFormat="1" applyFont="1" applyBorder="1" applyAlignment="1" applyProtection="1">
      <alignment horizontal="right" vertical="top" wrapText="1"/>
      <protection/>
    </xf>
    <xf numFmtId="1" fontId="6" fillId="15" borderId="10" xfId="4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5" applyNumberFormat="1" applyFont="1" applyBorder="1" applyAlignment="1" applyProtection="1">
      <alignment horizontal="right" vertical="top" wrapText="1"/>
      <protection/>
    </xf>
    <xf numFmtId="49" fontId="4" fillId="0" borderId="36" xfId="45" applyNumberFormat="1" applyFont="1" applyBorder="1" applyAlignment="1" applyProtection="1">
      <alignment horizontal="right" vertical="top" wrapText="1"/>
      <protection/>
    </xf>
    <xf numFmtId="1" fontId="4" fillId="0" borderId="36" xfId="45" applyNumberFormat="1" applyFont="1" applyBorder="1" applyAlignment="1" applyProtection="1">
      <alignment horizontal="right" vertical="top" wrapText="1"/>
      <protection/>
    </xf>
    <xf numFmtId="0" fontId="5" fillId="0" borderId="0" xfId="45" applyFont="1" applyAlignment="1" applyProtection="1">
      <alignment vertical="top"/>
      <protection/>
    </xf>
    <xf numFmtId="1" fontId="5" fillId="0" borderId="0" xfId="45" applyNumberFormat="1" applyFont="1" applyAlignment="1" applyProtection="1">
      <alignment vertical="top"/>
      <protection/>
    </xf>
    <xf numFmtId="0" fontId="10" fillId="0" borderId="10" xfId="47" applyFont="1" applyBorder="1" applyAlignment="1" applyProtection="1">
      <alignment horizontal="center" vertical="center" wrapText="1"/>
      <protection/>
    </xf>
    <xf numFmtId="0" fontId="10" fillId="0" borderId="16" xfId="47" applyFont="1" applyBorder="1" applyAlignment="1" applyProtection="1">
      <alignment horizontal="center" vertical="center" wrapText="1"/>
      <protection/>
    </xf>
    <xf numFmtId="0" fontId="10" fillId="0" borderId="12" xfId="47" applyFont="1" applyBorder="1" applyAlignment="1" applyProtection="1">
      <alignment horizontal="center" vertical="center" wrapText="1"/>
      <protection/>
    </xf>
    <xf numFmtId="0" fontId="10" fillId="0" borderId="11" xfId="47" applyFont="1" applyBorder="1" applyAlignment="1" applyProtection="1">
      <alignment horizontal="center" vertical="center" wrapText="1"/>
      <protection/>
    </xf>
    <xf numFmtId="0" fontId="12" fillId="0" borderId="10" xfId="47" applyFont="1" applyBorder="1" applyAlignment="1" applyProtection="1">
      <alignment vertical="center" wrapText="1"/>
      <protection/>
    </xf>
    <xf numFmtId="0" fontId="11" fillId="0" borderId="10" xfId="47" applyFont="1" applyFill="1" applyBorder="1" applyProtection="1">
      <alignment/>
      <protection/>
    </xf>
    <xf numFmtId="0" fontId="11" fillId="0" borderId="10" xfId="47" applyFont="1" applyBorder="1" applyAlignment="1" applyProtection="1">
      <alignment vertical="center" wrapText="1"/>
      <protection/>
    </xf>
    <xf numFmtId="3" fontId="11" fillId="0" borderId="10" xfId="47" applyNumberFormat="1" applyFont="1" applyBorder="1" applyAlignment="1" applyProtection="1">
      <alignment horizontal="center" vertical="center"/>
      <protection/>
    </xf>
    <xf numFmtId="0" fontId="11" fillId="0" borderId="10" xfId="47" applyFont="1" applyFill="1" applyBorder="1" applyAlignment="1" applyProtection="1">
      <alignment vertical="center" wrapText="1"/>
      <protection/>
    </xf>
    <xf numFmtId="0" fontId="12" fillId="0" borderId="10" xfId="47" applyFont="1" applyBorder="1" applyAlignment="1" applyProtection="1">
      <alignment horizontal="right" vertical="center" wrapText="1"/>
      <protection/>
    </xf>
    <xf numFmtId="0" fontId="11" fillId="0" borderId="10" xfId="47" applyFont="1" applyBorder="1" applyAlignment="1" applyProtection="1">
      <alignment horizontal="left" vertical="center" wrapText="1"/>
      <protection/>
    </xf>
    <xf numFmtId="3" fontId="12" fillId="0" borderId="10" xfId="47" applyNumberFormat="1" applyFont="1" applyBorder="1" applyAlignment="1" applyProtection="1">
      <alignment horizontal="center" vertical="center"/>
      <protection/>
    </xf>
    <xf numFmtId="0" fontId="11" fillId="0" borderId="10" xfId="47" applyFont="1" applyBorder="1" applyAlignment="1" applyProtection="1">
      <alignment wrapText="1"/>
      <protection/>
    </xf>
    <xf numFmtId="0" fontId="11" fillId="0" borderId="16" xfId="47" applyFont="1" applyBorder="1" applyAlignment="1" applyProtection="1">
      <alignment horizontal="center" vertical="center" wrapText="1"/>
      <protection/>
    </xf>
    <xf numFmtId="0" fontId="12" fillId="0" borderId="16" xfId="47" applyFont="1" applyBorder="1" applyAlignment="1" applyProtection="1">
      <alignment horizontal="center" vertical="center" wrapText="1"/>
      <protection/>
    </xf>
    <xf numFmtId="0" fontId="12" fillId="0" borderId="16" xfId="47" applyFont="1" applyBorder="1" applyAlignment="1" applyProtection="1">
      <alignment horizontal="center" wrapText="1"/>
      <protection/>
    </xf>
    <xf numFmtId="0" fontId="13" fillId="0" borderId="10" xfId="47" applyFont="1" applyBorder="1" applyAlignment="1" applyProtection="1">
      <alignment vertical="center" wrapText="1"/>
      <protection/>
    </xf>
    <xf numFmtId="0" fontId="11" fillId="0" borderId="29" xfId="47" applyFont="1" applyBorder="1" applyAlignment="1" applyProtection="1">
      <alignment vertical="center" wrapText="1"/>
      <protection/>
    </xf>
    <xf numFmtId="49" fontId="11" fillId="0" borderId="16" xfId="47" applyNumberFormat="1" applyFont="1" applyBorder="1" applyAlignment="1" applyProtection="1">
      <alignment horizontal="center" vertical="center" wrapText="1"/>
      <protection/>
    </xf>
    <xf numFmtId="0" fontId="11" fillId="0" borderId="14" xfId="47" applyFont="1" applyBorder="1" applyAlignment="1" applyProtection="1">
      <alignment vertical="center" wrapText="1"/>
      <protection/>
    </xf>
    <xf numFmtId="0" fontId="10" fillId="0" borderId="12" xfId="47" applyFont="1" applyBorder="1" applyAlignment="1" applyProtection="1">
      <alignment vertical="center" wrapText="1"/>
      <protection/>
    </xf>
    <xf numFmtId="0" fontId="14" fillId="0" borderId="10" xfId="47" applyFont="1" applyBorder="1" applyAlignment="1" applyProtection="1">
      <alignment vertical="center" wrapText="1"/>
      <protection/>
    </xf>
    <xf numFmtId="0" fontId="11" fillId="0" borderId="0" xfId="47" applyFont="1" applyBorder="1" applyAlignment="1" applyProtection="1">
      <alignment wrapText="1"/>
      <protection/>
    </xf>
    <xf numFmtId="1" fontId="11" fillId="0" borderId="10" xfId="47" applyNumberFormat="1" applyFont="1" applyBorder="1" applyAlignment="1" applyProtection="1">
      <alignment vertical="center"/>
      <protection/>
    </xf>
    <xf numFmtId="1" fontId="9" fillId="2" borderId="17" xfId="45" applyNumberFormat="1" applyFont="1" applyFill="1" applyBorder="1" applyAlignment="1" applyProtection="1">
      <alignment vertical="top" wrapText="1"/>
      <protection locked="0"/>
    </xf>
    <xf numFmtId="1" fontId="9" fillId="2" borderId="12" xfId="45" applyNumberFormat="1" applyFont="1" applyFill="1" applyBorder="1" applyAlignment="1" applyProtection="1">
      <alignment vertical="top" wrapText="1"/>
      <protection locked="0"/>
    </xf>
    <xf numFmtId="0" fontId="11" fillId="0" borderId="0" xfId="46" applyFont="1" applyAlignment="1" applyProtection="1">
      <alignment wrapText="1"/>
      <protection locked="0"/>
    </xf>
    <xf numFmtId="0" fontId="11" fillId="0" borderId="0" xfId="46" applyFont="1" applyFill="1" applyAlignment="1" applyProtection="1">
      <alignment wrapText="1"/>
      <protection locked="0"/>
    </xf>
    <xf numFmtId="0" fontId="10" fillId="0" borderId="0" xfId="46" applyFont="1" applyBorder="1" applyAlignment="1" applyProtection="1">
      <alignment horizontal="centerContinuous" vertical="center" wrapText="1"/>
      <protection locked="0"/>
    </xf>
    <xf numFmtId="0" fontId="10" fillId="0" borderId="0" xfId="46" applyFont="1" applyFill="1" applyBorder="1" applyAlignment="1" applyProtection="1">
      <alignment horizontal="centerContinuous" vertical="center" wrapText="1"/>
      <protection locked="0"/>
    </xf>
    <xf numFmtId="1" fontId="11" fillId="0" borderId="0" xfId="46" applyNumberFormat="1" applyFont="1" applyBorder="1" applyAlignment="1" applyProtection="1">
      <alignment wrapText="1"/>
      <protection/>
    </xf>
    <xf numFmtId="0" fontId="11" fillId="0" borderId="0" xfId="46" applyFont="1" applyAlignment="1" applyProtection="1">
      <alignment horizontal="centerContinuous" wrapText="1"/>
      <protection/>
    </xf>
    <xf numFmtId="0" fontId="11" fillId="0" borderId="0" xfId="46" applyFont="1" applyAlignment="1" applyProtection="1">
      <alignment horizontal="center" wrapText="1"/>
      <protection/>
    </xf>
    <xf numFmtId="0" fontId="10" fillId="0" borderId="0" xfId="46" applyFont="1" applyAlignment="1" applyProtection="1">
      <alignment wrapText="1"/>
      <protection/>
    </xf>
    <xf numFmtId="0" fontId="10" fillId="0" borderId="10" xfId="46" applyFont="1" applyBorder="1" applyAlignment="1" applyProtection="1">
      <alignment horizontal="center" vertical="center" wrapText="1"/>
      <protection/>
    </xf>
    <xf numFmtId="14" fontId="10" fillId="0" borderId="10" xfId="46" applyNumberFormat="1" applyFont="1" applyFill="1" applyBorder="1" applyAlignment="1" applyProtection="1">
      <alignment horizontal="center" vertical="center" wrapText="1"/>
      <protection/>
    </xf>
    <xf numFmtId="0" fontId="11" fillId="0" borderId="0" xfId="46" applyFont="1" applyBorder="1" applyAlignment="1" applyProtection="1">
      <alignment horizontal="center" wrapText="1"/>
      <protection/>
    </xf>
    <xf numFmtId="49" fontId="10" fillId="0" borderId="10" xfId="46" applyNumberFormat="1" applyFont="1" applyFill="1" applyBorder="1" applyAlignment="1" applyProtection="1">
      <alignment horizontal="center" vertical="center" wrapText="1"/>
      <protection/>
    </xf>
    <xf numFmtId="0" fontId="12" fillId="0" borderId="10" xfId="46" applyFont="1" applyBorder="1" applyAlignment="1" applyProtection="1">
      <alignment wrapText="1"/>
      <protection/>
    </xf>
    <xf numFmtId="49" fontId="12" fillId="0" borderId="10" xfId="46" applyNumberFormat="1" applyFont="1" applyBorder="1" applyAlignment="1" applyProtection="1">
      <alignment wrapText="1"/>
      <protection/>
    </xf>
    <xf numFmtId="0" fontId="11" fillId="0" borderId="10" xfId="46" applyFont="1" applyBorder="1" applyAlignment="1" applyProtection="1">
      <alignment wrapText="1"/>
      <protection/>
    </xf>
    <xf numFmtId="49" fontId="11" fillId="0" borderId="10" xfId="46" applyNumberFormat="1" applyFont="1" applyBorder="1" applyAlignment="1" applyProtection="1">
      <alignment horizontal="center" wrapText="1"/>
      <protection/>
    </xf>
    <xf numFmtId="0" fontId="11" fillId="0" borderId="10" xfId="46" applyFont="1" applyFill="1" applyBorder="1" applyAlignment="1" applyProtection="1">
      <alignment wrapText="1"/>
      <protection/>
    </xf>
    <xf numFmtId="49" fontId="11" fillId="0" borderId="10" xfId="46" applyNumberFormat="1" applyFont="1" applyFill="1" applyBorder="1" applyAlignment="1" applyProtection="1">
      <alignment horizontal="center" wrapText="1"/>
      <protection/>
    </xf>
    <xf numFmtId="0" fontId="10" fillId="0" borderId="10" xfId="46" applyFont="1" applyBorder="1" applyAlignment="1" applyProtection="1">
      <alignment horizontal="right" wrapText="1"/>
      <protection/>
    </xf>
    <xf numFmtId="49" fontId="10" fillId="0" borderId="10" xfId="46" applyNumberFormat="1" applyFont="1" applyBorder="1" applyAlignment="1" applyProtection="1">
      <alignment horizontal="center" wrapText="1"/>
      <protection/>
    </xf>
    <xf numFmtId="49" fontId="12" fillId="0" borderId="10" xfId="46" applyNumberFormat="1" applyFont="1" applyBorder="1" applyAlignment="1" applyProtection="1">
      <alignment horizontal="center" wrapText="1"/>
      <protection/>
    </xf>
    <xf numFmtId="1" fontId="11" fillId="0" borderId="10" xfId="46" applyNumberFormat="1" applyFont="1" applyFill="1" applyBorder="1" applyAlignment="1" applyProtection="1">
      <alignment wrapText="1"/>
      <protection/>
    </xf>
    <xf numFmtId="0" fontId="10" fillId="0" borderId="10" xfId="46" applyFont="1" applyBorder="1" applyAlignment="1" applyProtection="1">
      <alignment wrapText="1"/>
      <protection/>
    </xf>
    <xf numFmtId="49" fontId="11" fillId="0" borderId="0" xfId="46" applyNumberFormat="1" applyFont="1" applyBorder="1" applyAlignment="1" applyProtection="1">
      <alignment wrapText="1"/>
      <protection/>
    </xf>
    <xf numFmtId="1" fontId="11" fillId="0" borderId="0" xfId="46" applyNumberFormat="1" applyFont="1" applyFill="1" applyBorder="1" applyAlignment="1" applyProtection="1">
      <alignment wrapText="1"/>
      <protection/>
    </xf>
    <xf numFmtId="0" fontId="10" fillId="0" borderId="0" xfId="46" applyFont="1" applyAlignment="1" applyProtection="1">
      <alignment horizontal="center"/>
      <protection/>
    </xf>
    <xf numFmtId="1" fontId="11" fillId="0" borderId="10" xfId="48" applyNumberFormat="1" applyFont="1" applyFill="1" applyBorder="1" applyAlignment="1" applyProtection="1">
      <alignment vertical="center"/>
      <protection/>
    </xf>
    <xf numFmtId="1" fontId="11" fillId="0" borderId="12" xfId="48" applyNumberFormat="1" applyFont="1" applyFill="1" applyBorder="1" applyAlignment="1" applyProtection="1">
      <alignment vertical="center"/>
      <protection/>
    </xf>
    <xf numFmtId="0" fontId="10" fillId="0" borderId="0" xfId="48" applyFont="1" applyBorder="1" applyAlignment="1" applyProtection="1">
      <alignment vertical="center" wrapText="1"/>
      <protection locked="0"/>
    </xf>
    <xf numFmtId="49" fontId="10" fillId="0" borderId="0" xfId="48" applyNumberFormat="1" applyFont="1" applyBorder="1" applyAlignment="1" applyProtection="1">
      <alignment horizontal="center" vertical="center" wrapText="1"/>
      <protection locked="0"/>
    </xf>
    <xf numFmtId="0" fontId="11" fillId="0" borderId="0" xfId="48" applyFont="1" applyBorder="1" applyProtection="1">
      <alignment/>
      <protection locked="0"/>
    </xf>
    <xf numFmtId="0" fontId="11" fillId="0" borderId="0" xfId="44" applyFont="1" applyProtection="1">
      <alignment/>
      <protection locked="0"/>
    </xf>
    <xf numFmtId="0" fontId="10" fillId="0" borderId="0" xfId="43" applyFont="1" applyAlignment="1" applyProtection="1">
      <alignment horizontal="centerContinuous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Alignment="1" applyProtection="1">
      <alignment horizontal="left" vertical="center" wrapText="1"/>
      <protection locked="0"/>
    </xf>
    <xf numFmtId="0" fontId="11" fillId="0" borderId="0" xfId="43" applyFont="1" applyAlignment="1" applyProtection="1">
      <alignment vertical="center" wrapText="1"/>
      <protection locked="0"/>
    </xf>
    <xf numFmtId="0" fontId="10" fillId="0" borderId="0" xfId="43" applyFont="1" applyProtection="1">
      <alignment/>
      <protection locked="0"/>
    </xf>
    <xf numFmtId="0" fontId="11" fillId="0" borderId="0" xfId="43" applyFont="1" applyAlignment="1" applyProtection="1">
      <alignment/>
      <protection locked="0"/>
    </xf>
    <xf numFmtId="0" fontId="10" fillId="0" borderId="10" xfId="43" applyFont="1" applyBorder="1" applyAlignment="1" applyProtection="1">
      <alignment horizontal="centerContinuous" vertical="center" wrapText="1"/>
      <protection/>
    </xf>
    <xf numFmtId="0" fontId="10" fillId="0" borderId="10" xfId="43" applyFont="1" applyBorder="1" applyAlignment="1" applyProtection="1">
      <alignment horizontal="center" vertical="center" wrapText="1"/>
      <protection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0" fontId="10" fillId="0" borderId="10" xfId="43" applyFont="1" applyBorder="1" applyAlignment="1" applyProtection="1">
      <alignment horizontal="centerContinuous"/>
      <protection/>
    </xf>
    <xf numFmtId="0" fontId="10" fillId="0" borderId="10" xfId="43" applyFont="1" applyBorder="1" applyAlignment="1" applyProtection="1">
      <alignment horizontal="center"/>
      <protection/>
    </xf>
    <xf numFmtId="0" fontId="10" fillId="0" borderId="10" xfId="43" applyFont="1" applyBorder="1" applyAlignment="1" applyProtection="1">
      <alignment wrapText="1"/>
      <protection/>
    </xf>
    <xf numFmtId="0" fontId="10" fillId="0" borderId="10" xfId="43" applyFont="1" applyBorder="1" applyAlignment="1" applyProtection="1">
      <alignment vertical="justify" wrapText="1"/>
      <protection/>
    </xf>
    <xf numFmtId="49" fontId="10" fillId="15" borderId="10" xfId="43" applyNumberFormat="1" applyFont="1" applyFill="1" applyBorder="1" applyAlignment="1" applyProtection="1">
      <alignment vertical="justify" wrapText="1"/>
      <protection/>
    </xf>
    <xf numFmtId="0" fontId="11" fillId="15" borderId="10" xfId="43" applyFont="1" applyFill="1" applyBorder="1" applyAlignment="1" applyProtection="1">
      <alignment horizontal="left" vertical="center" wrapText="1"/>
      <protection/>
    </xf>
    <xf numFmtId="0" fontId="11" fillId="0" borderId="10" xfId="43" applyFont="1" applyBorder="1" applyProtection="1">
      <alignment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horizontal="right"/>
      <protection/>
    </xf>
    <xf numFmtId="49" fontId="12" fillId="0" borderId="10" xfId="43" applyNumberFormat="1" applyFont="1" applyBorder="1" applyAlignment="1" applyProtection="1">
      <alignment horizontal="center" vertical="center" wrapText="1"/>
      <protection/>
    </xf>
    <xf numFmtId="0" fontId="10" fillId="0" borderId="10" xfId="43" applyFont="1" applyBorder="1" applyProtection="1">
      <alignment/>
      <protection/>
    </xf>
    <xf numFmtId="0" fontId="10" fillId="0" borderId="10" xfId="43" applyFont="1" applyBorder="1" applyAlignment="1" applyProtection="1">
      <alignment horizontal="left"/>
      <protection/>
    </xf>
    <xf numFmtId="0" fontId="10" fillId="0" borderId="10" xfId="43" applyFont="1" applyBorder="1" applyAlignment="1" applyProtection="1">
      <alignment vertical="top" wrapText="1"/>
      <protection/>
    </xf>
    <xf numFmtId="0" fontId="10" fillId="0" borderId="10" xfId="43" applyFont="1" applyBorder="1" applyAlignment="1" applyProtection="1">
      <alignment horizontal="left" vertical="center" wrapText="1"/>
      <protection/>
    </xf>
    <xf numFmtId="0" fontId="11" fillId="0" borderId="10" xfId="43" applyFont="1" applyBorder="1" applyAlignment="1" applyProtection="1">
      <alignment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2" fillId="0" borderId="13" xfId="43" applyNumberFormat="1" applyFont="1" applyBorder="1" applyAlignment="1" applyProtection="1">
      <alignment horizontal="center" vertical="center" wrapText="1"/>
      <protection/>
    </xf>
    <xf numFmtId="0" fontId="10" fillId="0" borderId="12" xfId="43" applyFont="1" applyBorder="1" applyAlignment="1" applyProtection="1">
      <alignment vertical="justify" wrapText="1"/>
      <protection/>
    </xf>
    <xf numFmtId="49" fontId="11" fillId="15" borderId="12" xfId="43" applyNumberFormat="1" applyFont="1" applyFill="1" applyBorder="1" applyAlignment="1" applyProtection="1">
      <alignment horizontal="center" vertical="center" wrapText="1"/>
      <protection/>
    </xf>
    <xf numFmtId="0" fontId="16" fillId="0" borderId="10" xfId="43" applyFont="1" applyBorder="1" applyAlignment="1" applyProtection="1">
      <alignment vertical="justify"/>
      <protection/>
    </xf>
    <xf numFmtId="49" fontId="11" fillId="0" borderId="11" xfId="43" applyNumberFormat="1" applyFont="1" applyBorder="1" applyAlignment="1" applyProtection="1">
      <alignment horizontal="center" vertical="center" wrapText="1"/>
      <protection/>
    </xf>
    <xf numFmtId="0" fontId="11" fillId="0" borderId="10" xfId="43" applyFont="1" applyBorder="1" applyAlignment="1" applyProtection="1">
      <alignment vertical="justify"/>
      <protection/>
    </xf>
    <xf numFmtId="1" fontId="11" fillId="15" borderId="16" xfId="43" applyNumberFormat="1" applyFont="1" applyFill="1" applyBorder="1" applyAlignment="1" applyProtection="1">
      <alignment horizontal="center" vertical="center" wrapText="1"/>
      <protection/>
    </xf>
    <xf numFmtId="1" fontId="11" fillId="0" borderId="0" xfId="43" applyNumberFormat="1" applyFont="1" applyAlignment="1" applyProtection="1">
      <alignment vertical="center" wrapText="1"/>
      <protection locked="0"/>
    </xf>
    <xf numFmtId="1" fontId="11" fillId="0" borderId="0" xfId="43" applyNumberFormat="1" applyFont="1" applyAlignment="1" applyProtection="1">
      <alignment horizontal="left" vertical="center" wrapText="1"/>
      <protection locked="0"/>
    </xf>
    <xf numFmtId="0" fontId="11" fillId="0" borderId="0" xfId="40" applyFont="1" applyAlignment="1" applyProtection="1">
      <alignment horizontal="left" vertical="center" wrapText="1"/>
      <protection locked="0"/>
    </xf>
    <xf numFmtId="49" fontId="11" fillId="0" borderId="0" xfId="40" applyNumberFormat="1" applyFont="1" applyAlignment="1" applyProtection="1">
      <alignment horizontal="left" vertical="center" wrapText="1"/>
      <protection locked="0"/>
    </xf>
    <xf numFmtId="0" fontId="11" fillId="0" borderId="0" xfId="40" applyFont="1" applyProtection="1">
      <alignment/>
      <protection locked="0"/>
    </xf>
    <xf numFmtId="49" fontId="11" fillId="0" borderId="0" xfId="44" applyNumberFormat="1" applyFont="1" applyProtection="1">
      <alignment/>
      <protection locked="0"/>
    </xf>
    <xf numFmtId="0" fontId="10" fillId="0" borderId="12" xfId="40" applyFont="1" applyBorder="1" applyAlignment="1" applyProtection="1">
      <alignment horizontal="centerContinuous" vertical="center" wrapText="1"/>
      <protection/>
    </xf>
    <xf numFmtId="49" fontId="10" fillId="0" borderId="13" xfId="40" applyNumberFormat="1" applyFont="1" applyBorder="1" applyAlignment="1" applyProtection="1">
      <alignment horizontal="center" vertical="center" wrapText="1"/>
      <protection/>
    </xf>
    <xf numFmtId="1" fontId="10" fillId="0" borderId="16" xfId="40" applyNumberFormat="1" applyFont="1" applyBorder="1" applyAlignment="1" applyProtection="1">
      <alignment horizontal="centerContinuous" vertical="center" wrapText="1"/>
      <protection/>
    </xf>
    <xf numFmtId="49" fontId="10" fillId="0" borderId="11" xfId="40" applyNumberFormat="1" applyFont="1" applyBorder="1" applyAlignment="1" applyProtection="1">
      <alignment horizontal="center" vertical="center" wrapText="1"/>
      <protection/>
    </xf>
    <xf numFmtId="0" fontId="10" fillId="0" borderId="10" xfId="40" applyFont="1" applyBorder="1" applyAlignment="1" applyProtection="1">
      <alignment horizontal="left" vertical="center" wrapText="1"/>
      <protection/>
    </xf>
    <xf numFmtId="49" fontId="12" fillId="0" borderId="10" xfId="40" applyNumberFormat="1" applyFont="1" applyBorder="1" applyAlignment="1" applyProtection="1">
      <alignment horizontal="center" vertical="center" wrapText="1"/>
      <protection/>
    </xf>
    <xf numFmtId="49" fontId="10" fillId="0" borderId="10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horizontal="left" vertical="center" wrapText="1"/>
      <protection/>
    </xf>
    <xf numFmtId="49" fontId="11" fillId="0" borderId="10" xfId="40" applyNumberFormat="1" applyFont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horizontal="right" vertical="center" wrapText="1"/>
      <protection/>
    </xf>
    <xf numFmtId="49" fontId="10" fillId="0" borderId="10" xfId="40" applyNumberFormat="1" applyFont="1" applyBorder="1" applyAlignment="1" applyProtection="1">
      <alignment horizontal="left" vertical="center" wrapText="1"/>
      <protection/>
    </xf>
    <xf numFmtId="0" fontId="10" fillId="0" borderId="0" xfId="40" applyFont="1" applyBorder="1" applyAlignment="1" applyProtection="1">
      <alignment horizontal="left" vertical="center" wrapText="1"/>
      <protection/>
    </xf>
    <xf numFmtId="49" fontId="10" fillId="0" borderId="0" xfId="40" applyNumberFormat="1" applyFont="1" applyBorder="1" applyAlignment="1" applyProtection="1">
      <alignment horizontal="left" vertical="center" wrapText="1"/>
      <protection/>
    </xf>
    <xf numFmtId="0" fontId="11" fillId="0" borderId="0" xfId="40" applyFont="1" applyBorder="1" applyAlignment="1" applyProtection="1">
      <alignment horizontal="right" vertical="center" wrapText="1"/>
      <protection/>
    </xf>
    <xf numFmtId="0" fontId="11" fillId="0" borderId="0" xfId="40" applyFont="1" applyBorder="1" applyAlignment="1" applyProtection="1">
      <alignment horizontal="left" vertical="center" wrapText="1"/>
      <protection/>
    </xf>
    <xf numFmtId="0" fontId="10" fillId="0" borderId="16" xfId="40" applyFont="1" applyBorder="1" applyAlignment="1" applyProtection="1">
      <alignment horizontal="centerContinuous" vertical="center" wrapText="1"/>
      <protection/>
    </xf>
    <xf numFmtId="0" fontId="11" fillId="0" borderId="10" xfId="40" applyFont="1" applyBorder="1" applyAlignment="1" applyProtection="1">
      <alignment horizontal="right"/>
      <protection/>
    </xf>
    <xf numFmtId="0" fontId="11" fillId="0" borderId="10" xfId="40" applyFont="1" applyBorder="1" applyAlignment="1" applyProtection="1">
      <alignment vertical="center" wrapText="1"/>
      <protection/>
    </xf>
    <xf numFmtId="49" fontId="16" fillId="0" borderId="10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 quotePrefix="1">
      <alignment horizontal="left" vertical="center" wrapText="1"/>
      <protection/>
    </xf>
    <xf numFmtId="49" fontId="11" fillId="0" borderId="0" xfId="40" applyNumberFormat="1" applyFont="1" applyBorder="1" applyAlignment="1" applyProtection="1">
      <alignment horizontal="center" vertical="center" wrapText="1"/>
      <protection/>
    </xf>
    <xf numFmtId="49" fontId="10" fillId="0" borderId="0" xfId="40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horizontal="center"/>
      <protection/>
    </xf>
    <xf numFmtId="0" fontId="12" fillId="0" borderId="10" xfId="40" applyFont="1" applyBorder="1" applyAlignment="1" applyProtection="1">
      <alignment horizontal="left" vertical="center" wrapText="1"/>
      <protection/>
    </xf>
    <xf numFmtId="0" fontId="12" fillId="0" borderId="0" xfId="40" applyFont="1" applyBorder="1" applyAlignment="1" applyProtection="1">
      <alignment horizontal="left" vertical="center" wrapText="1"/>
      <protection/>
    </xf>
    <xf numFmtId="49" fontId="12" fillId="0" borderId="0" xfId="40" applyNumberFormat="1" applyFont="1" applyBorder="1" applyAlignment="1" applyProtection="1">
      <alignment horizontal="left" vertical="center" wrapText="1"/>
      <protection/>
    </xf>
    <xf numFmtId="1" fontId="11" fillId="0" borderId="0" xfId="43" applyNumberFormat="1" applyFont="1" applyBorder="1" applyAlignment="1" applyProtection="1">
      <alignment vertical="justify" wrapText="1"/>
      <protection locked="0"/>
    </xf>
    <xf numFmtId="0" fontId="11" fillId="0" borderId="0" xfId="41" applyFont="1" applyAlignment="1" applyProtection="1">
      <alignment vertical="center" wrapText="1"/>
      <protection locked="0"/>
    </xf>
    <xf numFmtId="49" fontId="11" fillId="0" borderId="0" xfId="41" applyNumberFormat="1" applyFont="1" applyAlignment="1" applyProtection="1">
      <alignment vertical="center" wrapText="1"/>
      <protection locked="0"/>
    </xf>
    <xf numFmtId="0" fontId="10" fillId="0" borderId="0" xfId="41" applyFont="1" applyAlignment="1" applyProtection="1">
      <alignment vertical="center" wrapText="1"/>
      <protection locked="0"/>
    </xf>
    <xf numFmtId="0" fontId="10" fillId="0" borderId="0" xfId="41" applyFont="1" applyAlignment="1" applyProtection="1">
      <alignment horizontal="centerContinuous" vertical="center" wrapText="1"/>
      <protection locked="0"/>
    </xf>
    <xf numFmtId="0" fontId="10" fillId="0" borderId="0" xfId="41" applyFont="1" applyAlignment="1" applyProtection="1">
      <alignment horizontal="center" vertical="center" wrapText="1"/>
      <protection locked="0"/>
    </xf>
    <xf numFmtId="0" fontId="10" fillId="0" borderId="0" xfId="41" applyFont="1" applyProtection="1">
      <alignment/>
      <protection locked="0"/>
    </xf>
    <xf numFmtId="1" fontId="11" fillId="0" borderId="0" xfId="41" applyNumberFormat="1" applyFont="1" applyAlignment="1" applyProtection="1">
      <alignment horizontal="centerContinuous" vertical="center" wrapText="1"/>
      <protection/>
    </xf>
    <xf numFmtId="1" fontId="11" fillId="0" borderId="0" xfId="41" applyNumberFormat="1" applyFont="1" applyAlignment="1" applyProtection="1">
      <alignment vertical="center" wrapText="1"/>
      <protection locked="0"/>
    </xf>
    <xf numFmtId="0" fontId="10" fillId="0" borderId="0" xfId="47" applyFont="1" applyBorder="1" applyAlignment="1" applyProtection="1">
      <alignment wrapText="1"/>
      <protection locked="0"/>
    </xf>
    <xf numFmtId="1" fontId="11" fillId="0" borderId="0" xfId="47" applyNumberFormat="1" applyFont="1" applyBorder="1" applyProtection="1">
      <alignment/>
      <protection locked="0"/>
    </xf>
    <xf numFmtId="0" fontId="10" fillId="0" borderId="0" xfId="47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45" applyFont="1" applyBorder="1" applyAlignment="1" applyProtection="1">
      <alignment horizontal="left" vertical="top" wrapText="1"/>
      <protection locked="0"/>
    </xf>
    <xf numFmtId="1" fontId="5" fillId="0" borderId="10" xfId="42" applyNumberFormat="1" applyFont="1" applyBorder="1" applyAlignment="1">
      <alignment horizontal="right" vertical="center" wrapText="1"/>
      <protection/>
    </xf>
    <xf numFmtId="1" fontId="10" fillId="7" borderId="10" xfId="47" applyNumberFormat="1" applyFont="1" applyFill="1" applyBorder="1" applyAlignment="1" applyProtection="1">
      <alignment vertical="center"/>
      <protection locked="0"/>
    </xf>
    <xf numFmtId="0" fontId="9" fillId="0" borderId="0" xfId="45" applyFont="1" applyBorder="1" applyAlignment="1" applyProtection="1">
      <alignment vertical="top"/>
      <protection locked="0"/>
    </xf>
    <xf numFmtId="49" fontId="7" fillId="0" borderId="0" xfId="45" applyNumberFormat="1" applyFont="1" applyBorder="1" applyAlignment="1" applyProtection="1">
      <alignment vertical="top" wrapText="1"/>
      <protection locked="0"/>
    </xf>
    <xf numFmtId="1" fontId="9" fillId="0" borderId="0" xfId="45" applyNumberFormat="1" applyFont="1" applyBorder="1" applyAlignment="1" applyProtection="1">
      <alignment vertical="top" wrapText="1"/>
      <protection locked="0"/>
    </xf>
    <xf numFmtId="1" fontId="11" fillId="0" borderId="10" xfId="41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45" applyFont="1" applyFill="1" applyAlignment="1" applyProtection="1">
      <alignment horizontal="right" vertical="top" wrapText="1"/>
      <protection locked="0"/>
    </xf>
    <xf numFmtId="1" fontId="10" fillId="0" borderId="10" xfId="43" applyNumberFormat="1" applyFont="1" applyBorder="1" applyAlignment="1" applyProtection="1">
      <alignment vertical="center" wrapText="1"/>
      <protection/>
    </xf>
    <xf numFmtId="1" fontId="9" fillId="14" borderId="12" xfId="45" applyNumberFormat="1" applyFont="1" applyFill="1" applyBorder="1" applyAlignment="1" applyProtection="1">
      <alignment horizontal="center" vertical="top" wrapText="1"/>
      <protection locked="0"/>
    </xf>
    <xf numFmtId="1" fontId="11" fillId="14" borderId="10" xfId="44" applyNumberFormat="1" applyFont="1" applyFill="1" applyBorder="1" applyAlignment="1" applyProtection="1">
      <alignment horizontal="center"/>
      <protection locked="0"/>
    </xf>
    <xf numFmtId="1" fontId="5" fillId="14" borderId="10" xfId="42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42" applyNumberFormat="1" applyFont="1" applyBorder="1" applyAlignment="1" applyProtection="1">
      <alignment horizontal="right" vertical="center" wrapText="1"/>
      <protection/>
    </xf>
    <xf numFmtId="1" fontId="5" fillId="0" borderId="10" xfId="42" applyNumberFormat="1" applyFont="1" applyFill="1" applyBorder="1" applyAlignment="1" applyProtection="1">
      <alignment horizontal="right" vertical="center" wrapText="1"/>
      <protection/>
    </xf>
    <xf numFmtId="0" fontId="17" fillId="19" borderId="10" xfId="45" applyFont="1" applyFill="1" applyBorder="1" applyAlignment="1" applyProtection="1">
      <alignment horizontal="left" vertical="top" wrapText="1"/>
      <protection/>
    </xf>
    <xf numFmtId="1" fontId="17" fillId="19" borderId="10" xfId="45" applyNumberFormat="1" applyFont="1" applyFill="1" applyBorder="1" applyAlignment="1" applyProtection="1">
      <alignment vertical="top" wrapText="1"/>
      <protection/>
    </xf>
    <xf numFmtId="0" fontId="17" fillId="19" borderId="37" xfId="45" applyFont="1" applyFill="1" applyBorder="1" applyAlignment="1" applyProtection="1">
      <alignment horizontal="left" vertical="top" wrapText="1"/>
      <protection/>
    </xf>
    <xf numFmtId="0" fontId="17" fillId="19" borderId="29" xfId="45" applyFont="1" applyFill="1" applyBorder="1" applyAlignment="1" applyProtection="1">
      <alignment vertical="top" wrapText="1"/>
      <protection/>
    </xf>
    <xf numFmtId="0" fontId="17" fillId="19" borderId="38" xfId="45" applyFont="1" applyFill="1" applyBorder="1" applyAlignment="1" applyProtection="1">
      <alignment vertical="top" wrapText="1"/>
      <protection/>
    </xf>
    <xf numFmtId="49" fontId="17" fillId="19" borderId="36" xfId="45" applyNumberFormat="1" applyFont="1" applyFill="1" applyBorder="1" applyAlignment="1" applyProtection="1">
      <alignment vertical="center" wrapText="1"/>
      <protection/>
    </xf>
    <xf numFmtId="0" fontId="17" fillId="19" borderId="10" xfId="45" applyFont="1" applyFill="1" applyBorder="1" applyAlignment="1" applyProtection="1">
      <alignment vertical="top" wrapText="1"/>
      <protection/>
    </xf>
    <xf numFmtId="0" fontId="4" fillId="0" borderId="0" xfId="42" applyNumberFormat="1" applyFont="1" applyAlignment="1" applyProtection="1">
      <alignment horizontal="center" vertical="center" wrapText="1"/>
      <protection locked="0"/>
    </xf>
    <xf numFmtId="0" fontId="4" fillId="0" borderId="0" xfId="42" applyFont="1" applyProtection="1">
      <alignment/>
      <protection locked="0"/>
    </xf>
    <xf numFmtId="49" fontId="4" fillId="0" borderId="0" xfId="42" applyNumberFormat="1" applyFont="1" applyProtection="1">
      <alignment/>
      <protection locked="0"/>
    </xf>
    <xf numFmtId="0" fontId="10" fillId="0" borderId="0" xfId="48" applyFont="1" applyBorder="1" applyAlignment="1" applyProtection="1">
      <alignment horizontal="left" wrapText="1"/>
      <protection locked="0"/>
    </xf>
    <xf numFmtId="0" fontId="11" fillId="0" borderId="10" xfId="43" applyFont="1" applyBorder="1" applyAlignment="1" applyProtection="1">
      <alignment/>
      <protection/>
    </xf>
    <xf numFmtId="49" fontId="11" fillId="0" borderId="10" xfId="43" applyNumberFormat="1" applyFont="1" applyBorder="1" applyAlignment="1" applyProtection="1">
      <alignment horizontal="center" vertical="center"/>
      <protection/>
    </xf>
    <xf numFmtId="1" fontId="11" fillId="14" borderId="10" xfId="43" applyNumberFormat="1" applyFont="1" applyFill="1" applyBorder="1" applyAlignment="1" applyProtection="1">
      <alignment vertical="center"/>
      <protection locked="0"/>
    </xf>
    <xf numFmtId="1" fontId="11" fillId="14" borderId="10" xfId="43" applyNumberFormat="1" applyFont="1" applyFill="1" applyBorder="1" applyAlignment="1" applyProtection="1">
      <alignment horizontal="center" vertical="center"/>
      <protection locked="0"/>
    </xf>
    <xf numFmtId="0" fontId="10" fillId="0" borderId="0" xfId="41" applyFont="1" applyAlignment="1" applyProtection="1">
      <alignment horizontal="left" vertical="center" wrapText="1"/>
      <protection locked="0"/>
    </xf>
    <xf numFmtId="3" fontId="10" fillId="0" borderId="16" xfId="47" applyNumberFormat="1" applyFont="1" applyFill="1" applyBorder="1" applyAlignment="1" applyProtection="1">
      <alignment vertical="center"/>
      <protection/>
    </xf>
    <xf numFmtId="0" fontId="9" fillId="0" borderId="10" xfId="45" applyFont="1" applyBorder="1" applyAlignment="1" applyProtection="1">
      <alignment vertical="top"/>
      <protection locked="0"/>
    </xf>
    <xf numFmtId="0" fontId="7" fillId="0" borderId="10" xfId="45" applyFont="1" applyBorder="1" applyAlignment="1" applyProtection="1">
      <alignment horizontal="left" vertical="top" wrapText="1"/>
      <protection locked="0"/>
    </xf>
    <xf numFmtId="0" fontId="10" fillId="0" borderId="0" xfId="47" applyFont="1" applyBorder="1" applyAlignment="1" applyProtection="1">
      <alignment horizontal="centerContinuous" vertical="center" wrapText="1"/>
      <protection/>
    </xf>
    <xf numFmtId="0" fontId="11" fillId="0" borderId="0" xfId="47" applyFont="1" applyBorder="1" applyAlignment="1" applyProtection="1">
      <alignment horizontal="centerContinuous"/>
      <protection/>
    </xf>
    <xf numFmtId="0" fontId="11" fillId="0" borderId="35" xfId="47" applyFont="1" applyBorder="1" applyAlignment="1" applyProtection="1">
      <alignment horizontal="centerContinuous"/>
      <protection/>
    </xf>
    <xf numFmtId="0" fontId="11" fillId="0" borderId="0" xfId="47" applyFont="1" applyAlignment="1" applyProtection="1">
      <alignment horizontal="centerContinuous" wrapText="1"/>
      <protection/>
    </xf>
    <xf numFmtId="0" fontId="10" fillId="0" borderId="0" xfId="45" applyFont="1" applyBorder="1" applyAlignment="1" applyProtection="1">
      <alignment vertical="top" wrapText="1"/>
      <protection/>
    </xf>
    <xf numFmtId="0" fontId="10" fillId="0" borderId="0" xfId="46" applyFont="1" applyBorder="1" applyAlignment="1" applyProtection="1">
      <alignment horizontal="centerContinuous" vertical="center" wrapText="1"/>
      <protection/>
    </xf>
    <xf numFmtId="0" fontId="10" fillId="0" borderId="0" xfId="46" applyFont="1" applyFill="1" applyBorder="1" applyAlignment="1" applyProtection="1">
      <alignment horizontal="centerContinuous" vertical="center" wrapText="1"/>
      <protection/>
    </xf>
    <xf numFmtId="0" fontId="10" fillId="0" borderId="0" xfId="45" applyFont="1" applyBorder="1" applyAlignment="1" applyProtection="1">
      <alignment horizontal="left" vertical="top"/>
      <protection/>
    </xf>
    <xf numFmtId="0" fontId="10" fillId="0" borderId="0" xfId="45" applyFont="1" applyBorder="1" applyAlignment="1" applyProtection="1">
      <alignment vertical="top"/>
      <protection/>
    </xf>
    <xf numFmtId="0" fontId="10" fillId="0" borderId="0" xfId="45" applyFont="1" applyFill="1" applyBorder="1" applyAlignment="1" applyProtection="1">
      <alignment vertical="top" wrapText="1"/>
      <protection/>
    </xf>
    <xf numFmtId="0" fontId="10" fillId="0" borderId="0" xfId="46" applyFont="1" applyFill="1" applyBorder="1" applyAlignment="1" applyProtection="1">
      <alignment horizontal="right" vertical="center" wrapText="1"/>
      <protection/>
    </xf>
    <xf numFmtId="0" fontId="10" fillId="0" borderId="0" xfId="48" applyFont="1" applyAlignment="1" applyProtection="1">
      <alignment horizontal="centerContinuous" wrapText="1"/>
      <protection/>
    </xf>
    <xf numFmtId="49" fontId="10" fillId="0" borderId="0" xfId="48" applyNumberFormat="1" applyFont="1" applyAlignment="1" applyProtection="1">
      <alignment horizontal="center" wrapText="1"/>
      <protection/>
    </xf>
    <xf numFmtId="0" fontId="10" fillId="0" borderId="0" xfId="48" applyFont="1" applyAlignment="1" applyProtection="1">
      <alignment horizontal="centerContinuous"/>
      <protection/>
    </xf>
    <xf numFmtId="0" fontId="11" fillId="0" borderId="0" xfId="48" applyFont="1" applyProtection="1">
      <alignment/>
      <protection/>
    </xf>
    <xf numFmtId="0" fontId="9" fillId="0" borderId="0" xfId="48" applyFont="1" applyAlignment="1" applyProtection="1">
      <alignment horizontal="left"/>
      <protection/>
    </xf>
    <xf numFmtId="0" fontId="10" fillId="0" borderId="0" xfId="48" applyFont="1" applyBorder="1" applyAlignment="1" applyProtection="1">
      <alignment horizontal="left" vertical="top" wrapText="1"/>
      <protection/>
    </xf>
    <xf numFmtId="0" fontId="10" fillId="0" borderId="0" xfId="48" applyFont="1" applyProtection="1">
      <alignment/>
      <protection/>
    </xf>
    <xf numFmtId="0" fontId="10" fillId="0" borderId="0" xfId="46" applyFont="1" applyAlignment="1" applyProtection="1">
      <alignment horizontal="right" wrapText="1"/>
      <protection/>
    </xf>
    <xf numFmtId="0" fontId="10" fillId="0" borderId="0" xfId="43" applyFont="1" applyAlignment="1" applyProtection="1">
      <alignment horizontal="left"/>
      <protection/>
    </xf>
    <xf numFmtId="0" fontId="10" fillId="0" borderId="0" xfId="43" applyFont="1" applyAlignment="1" applyProtection="1">
      <alignment horizontal="center"/>
      <protection/>
    </xf>
    <xf numFmtId="0" fontId="5" fillId="0" borderId="0" xfId="43" applyFont="1" applyAlignment="1" applyProtection="1">
      <alignment horizontal="left"/>
      <protection/>
    </xf>
    <xf numFmtId="0" fontId="11" fillId="0" borderId="0" xfId="43" applyFont="1" applyBorder="1" applyAlignment="1" applyProtection="1">
      <alignment vertical="justify" wrapText="1"/>
      <protection/>
    </xf>
    <xf numFmtId="0" fontId="11" fillId="0" borderId="0" xfId="43" applyFont="1" applyBorder="1" applyAlignment="1" applyProtection="1">
      <alignment horizontal="center" vertical="justify" wrapText="1"/>
      <protection/>
    </xf>
    <xf numFmtId="0" fontId="11" fillId="0" borderId="0" xfId="43" applyFont="1" applyProtection="1">
      <alignment/>
      <protection/>
    </xf>
    <xf numFmtId="0" fontId="10" fillId="0" borderId="0" xfId="43" applyFont="1" applyBorder="1" applyAlignment="1" applyProtection="1">
      <alignment vertical="justify" wrapText="1"/>
      <protection/>
    </xf>
    <xf numFmtId="0" fontId="10" fillId="0" borderId="0" xfId="43" applyFont="1" applyAlignment="1" applyProtection="1">
      <alignment horizontal="left" vertical="center" wrapText="1"/>
      <protection/>
    </xf>
    <xf numFmtId="0" fontId="10" fillId="0" borderId="0" xfId="40" applyFont="1" applyAlignment="1" applyProtection="1">
      <alignment horizontal="center" vertical="center"/>
      <protection/>
    </xf>
    <xf numFmtId="49" fontId="10" fillId="0" borderId="0" xfId="40" applyNumberFormat="1" applyFont="1" applyAlignment="1" applyProtection="1">
      <alignment horizontal="center" vertical="center"/>
      <protection/>
    </xf>
    <xf numFmtId="1" fontId="10" fillId="0" borderId="0" xfId="40" applyNumberFormat="1" applyFont="1" applyAlignment="1" applyProtection="1">
      <alignment horizontal="center" vertical="center"/>
      <protection/>
    </xf>
    <xf numFmtId="0" fontId="10" fillId="0" borderId="0" xfId="43" applyFont="1" applyAlignment="1" applyProtection="1">
      <alignment horizontal="left" vertical="justify"/>
      <protection/>
    </xf>
    <xf numFmtId="1" fontId="10" fillId="0" borderId="0" xfId="43" applyNumberFormat="1" applyFont="1" applyBorder="1" applyAlignment="1" applyProtection="1">
      <alignment vertical="justify" wrapText="1"/>
      <protection/>
    </xf>
    <xf numFmtId="0" fontId="10" fillId="0" borderId="0" xfId="40" applyFont="1" applyAlignment="1" applyProtection="1">
      <alignment horizontal="left" vertical="center" wrapText="1"/>
      <protection/>
    </xf>
    <xf numFmtId="49" fontId="10" fillId="0" borderId="0" xfId="40" applyNumberFormat="1" applyFont="1" applyAlignment="1" applyProtection="1">
      <alignment horizontal="left" vertical="center" wrapText="1"/>
      <protection/>
    </xf>
    <xf numFmtId="1" fontId="11" fillId="0" borderId="0" xfId="40" applyNumberFormat="1" applyFont="1" applyAlignment="1" applyProtection="1">
      <alignment horizontal="left" vertical="center" wrapText="1"/>
      <protection/>
    </xf>
    <xf numFmtId="0" fontId="10" fillId="0" borderId="0" xfId="40" applyFont="1" applyProtection="1">
      <alignment/>
      <protection/>
    </xf>
    <xf numFmtId="0" fontId="10" fillId="0" borderId="0" xfId="43" applyFont="1" applyAlignment="1" applyProtection="1">
      <alignment vertical="justify"/>
      <protection/>
    </xf>
    <xf numFmtId="0" fontId="9" fillId="0" borderId="0" xfId="43" applyFont="1" applyAlignment="1" applyProtection="1">
      <alignment horizontal="left"/>
      <protection/>
    </xf>
    <xf numFmtId="0" fontId="10" fillId="0" borderId="0" xfId="43" applyFont="1" applyBorder="1" applyAlignment="1" applyProtection="1">
      <alignment vertical="justify"/>
      <protection/>
    </xf>
    <xf numFmtId="49" fontId="10" fillId="0" borderId="0" xfId="43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45" applyNumberFormat="1" applyFont="1" applyBorder="1" applyAlignment="1" applyProtection="1">
      <alignment horizontal="left" vertical="top" wrapText="1"/>
      <protection locked="0"/>
    </xf>
    <xf numFmtId="192" fontId="10" fillId="0" borderId="0" xfId="45" applyNumberFormat="1" applyFont="1" applyBorder="1" applyAlignment="1" applyProtection="1">
      <alignment horizontal="left" vertical="top"/>
      <protection/>
    </xf>
    <xf numFmtId="0" fontId="5" fillId="0" borderId="0" xfId="42" applyFont="1" applyAlignment="1">
      <alignment horizontal="left" vertical="center" wrapText="1"/>
      <protection/>
    </xf>
    <xf numFmtId="49" fontId="5" fillId="0" borderId="0" xfId="42" applyNumberFormat="1" applyFont="1" applyAlignment="1">
      <alignment horizontal="left" vertical="center" wrapText="1"/>
      <protection/>
    </xf>
    <xf numFmtId="0" fontId="5" fillId="0" borderId="0" xfId="44" applyFont="1">
      <alignment/>
      <protection/>
    </xf>
    <xf numFmtId="0" fontId="5" fillId="0" borderId="0" xfId="43" applyNumberFormat="1" applyFont="1" applyAlignment="1">
      <alignment horizontal="center"/>
      <protection/>
    </xf>
    <xf numFmtId="0" fontId="5" fillId="0" borderId="0" xfId="43" applyFont="1" applyAlignment="1" applyProtection="1">
      <alignment horizontal="center"/>
      <protection locked="0"/>
    </xf>
    <xf numFmtId="0" fontId="5" fillId="0" borderId="0" xfId="43" applyFont="1" applyAlignment="1">
      <alignment horizontal="center"/>
      <protection/>
    </xf>
    <xf numFmtId="0" fontId="5" fillId="0" borderId="0" xfId="44" applyFont="1" applyAlignment="1">
      <alignment/>
      <protection/>
    </xf>
    <xf numFmtId="0" fontId="4" fillId="0" borderId="0" xfId="44" applyFont="1" applyBorder="1">
      <alignment/>
      <protection/>
    </xf>
    <xf numFmtId="0" fontId="4" fillId="0" borderId="0" xfId="44" applyFont="1">
      <alignment/>
      <protection/>
    </xf>
    <xf numFmtId="0" fontId="5" fillId="0" borderId="0" xfId="44" applyFont="1" applyProtection="1">
      <alignment/>
      <protection/>
    </xf>
    <xf numFmtId="0" fontId="5" fillId="0" borderId="0" xfId="42" applyFont="1">
      <alignment/>
      <protection/>
    </xf>
    <xf numFmtId="49" fontId="5" fillId="0" borderId="0" xfId="42" applyNumberFormat="1" applyFont="1">
      <alignment/>
      <protection/>
    </xf>
    <xf numFmtId="49" fontId="5" fillId="0" borderId="0" xfId="44" applyNumberFormat="1" applyFont="1">
      <alignment/>
      <protection/>
    </xf>
    <xf numFmtId="0" fontId="10" fillId="0" borderId="0" xfId="44" applyFont="1" applyBorder="1" applyProtection="1">
      <alignment/>
      <protection/>
    </xf>
    <xf numFmtId="0" fontId="11" fillId="0" borderId="0" xfId="44" applyFont="1" applyBorder="1" applyProtection="1">
      <alignment/>
      <protection/>
    </xf>
    <xf numFmtId="1" fontId="11" fillId="0" borderId="0" xfId="44" applyNumberFormat="1" applyFont="1" applyBorder="1" applyProtection="1">
      <alignment/>
      <protection/>
    </xf>
    <xf numFmtId="1" fontId="11" fillId="0" borderId="0" xfId="44" applyNumberFormat="1" applyFont="1" applyProtection="1">
      <alignment/>
      <protection locked="0"/>
    </xf>
    <xf numFmtId="49" fontId="11" fillId="0" borderId="0" xfId="44" applyNumberFormat="1" applyFont="1" applyProtection="1">
      <alignment/>
      <protection/>
    </xf>
    <xf numFmtId="1" fontId="11" fillId="0" borderId="0" xfId="44" applyNumberFormat="1" applyFont="1" applyProtection="1">
      <alignment/>
      <protection/>
    </xf>
    <xf numFmtId="0" fontId="9" fillId="0" borderId="0" xfId="45" applyFont="1" applyAlignment="1" applyProtection="1">
      <alignment vertical="top"/>
      <protection/>
    </xf>
    <xf numFmtId="0" fontId="9" fillId="0" borderId="0" xfId="45" applyFont="1" applyAlignment="1" applyProtection="1">
      <alignment vertical="top" wrapText="1"/>
      <protection/>
    </xf>
    <xf numFmtId="0" fontId="10" fillId="0" borderId="0" xfId="44" applyFont="1" applyAlignment="1">
      <alignment horizontal="center"/>
      <protection/>
    </xf>
    <xf numFmtId="0" fontId="11" fillId="0" borderId="0" xfId="44" applyFont="1" applyAlignment="1" applyProtection="1">
      <alignment/>
      <protection/>
    </xf>
    <xf numFmtId="0" fontId="11" fillId="0" borderId="0" xfId="44" applyFont="1" applyAlignment="1">
      <alignment/>
      <protection/>
    </xf>
    <xf numFmtId="0" fontId="11" fillId="0" borderId="0" xfId="44" applyFont="1" applyAlignment="1" applyProtection="1">
      <alignment/>
      <protection locked="0"/>
    </xf>
    <xf numFmtId="0" fontId="10" fillId="0" borderId="0" xfId="48" applyFont="1">
      <alignment/>
      <protection/>
    </xf>
    <xf numFmtId="0" fontId="10" fillId="0" borderId="0" xfId="48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8" applyFont="1" applyAlignment="1" applyProtection="1">
      <alignment wrapText="1"/>
      <protection locked="0"/>
    </xf>
    <xf numFmtId="49" fontId="11" fillId="0" borderId="0" xfId="48" applyNumberFormat="1" applyFont="1" applyAlignment="1" applyProtection="1">
      <alignment horizontal="center" wrapText="1"/>
      <protection locked="0"/>
    </xf>
    <xf numFmtId="0" fontId="11" fillId="0" borderId="0" xfId="48" applyFont="1" applyProtection="1">
      <alignment/>
      <protection locked="0"/>
    </xf>
    <xf numFmtId="0" fontId="11" fillId="0" borderId="0" xfId="48" applyFont="1" applyAlignment="1">
      <alignment wrapText="1"/>
      <protection/>
    </xf>
    <xf numFmtId="49" fontId="11" fillId="0" borderId="0" xfId="48" applyNumberFormat="1" applyFont="1" applyAlignment="1">
      <alignment horizontal="center" wrapText="1"/>
      <protection/>
    </xf>
    <xf numFmtId="0" fontId="9" fillId="0" borderId="0" xfId="45" applyFont="1" applyFill="1" applyAlignment="1" applyProtection="1">
      <alignment vertical="top"/>
      <protection/>
    </xf>
    <xf numFmtId="0" fontId="9" fillId="0" borderId="0" xfId="45" applyFont="1" applyFill="1" applyAlignment="1" applyProtection="1">
      <alignment horizontal="right" vertical="top" wrapText="1"/>
      <protection/>
    </xf>
    <xf numFmtId="0" fontId="11" fillId="0" borderId="0" xfId="46" applyFont="1" applyFill="1" applyAlignment="1" applyProtection="1">
      <alignment wrapText="1"/>
      <protection/>
    </xf>
    <xf numFmtId="0" fontId="11" fillId="0" borderId="0" xfId="47" applyFont="1" applyProtection="1">
      <alignment/>
      <protection/>
    </xf>
    <xf numFmtId="0" fontId="11" fillId="0" borderId="0" xfId="47" applyFont="1">
      <alignment/>
      <protection/>
    </xf>
    <xf numFmtId="0" fontId="5" fillId="0" borderId="0" xfId="47" applyFont="1" applyAlignment="1" applyProtection="1">
      <alignment horizontal="left" wrapText="1"/>
      <protection/>
    </xf>
    <xf numFmtId="0" fontId="10" fillId="0" borderId="0" xfId="47" applyFont="1" applyAlignment="1" applyProtection="1">
      <alignment horizontal="right"/>
      <protection/>
    </xf>
    <xf numFmtId="0" fontId="11" fillId="0" borderId="10" xfId="47" applyFont="1" applyBorder="1" applyProtection="1">
      <alignment/>
      <protection/>
    </xf>
    <xf numFmtId="49" fontId="11" fillId="0" borderId="10" xfId="47" applyNumberFormat="1" applyFont="1" applyBorder="1" applyAlignment="1" applyProtection="1">
      <alignment horizontal="center" wrapText="1"/>
      <protection/>
    </xf>
    <xf numFmtId="1" fontId="11" fillId="14" borderId="10" xfId="47" applyNumberFormat="1" applyFont="1" applyFill="1" applyBorder="1" applyProtection="1">
      <alignment/>
      <protection locked="0"/>
    </xf>
    <xf numFmtId="49" fontId="12" fillId="0" borderId="10" xfId="47" applyNumberFormat="1" applyFont="1" applyBorder="1" applyAlignment="1" applyProtection="1">
      <alignment horizontal="center" wrapText="1"/>
      <protection/>
    </xf>
    <xf numFmtId="0" fontId="11" fillId="0" borderId="10" xfId="47" applyFont="1" applyBorder="1" applyAlignment="1" applyProtection="1">
      <alignment horizontal="center" wrapText="1"/>
      <protection/>
    </xf>
    <xf numFmtId="1" fontId="11" fillId="0" borderId="10" xfId="47" applyNumberFormat="1" applyFont="1" applyBorder="1" applyProtection="1">
      <alignment/>
      <protection/>
    </xf>
    <xf numFmtId="0" fontId="12" fillId="0" borderId="10" xfId="47" applyFont="1" applyBorder="1" applyAlignment="1" applyProtection="1">
      <alignment horizontal="center" wrapText="1"/>
      <protection/>
    </xf>
    <xf numFmtId="1" fontId="11" fillId="18" borderId="10" xfId="47" applyNumberFormat="1" applyFont="1" applyFill="1" applyBorder="1" applyProtection="1">
      <alignment/>
      <protection locked="0"/>
    </xf>
    <xf numFmtId="0" fontId="12" fillId="0" borderId="10" xfId="47" applyFont="1" applyBorder="1" applyAlignment="1" applyProtection="1">
      <alignment horizontal="left" vertical="center" wrapText="1"/>
      <protection/>
    </xf>
    <xf numFmtId="0" fontId="11" fillId="0" borderId="10" xfId="47" applyFont="1" applyBorder="1" applyAlignment="1" applyProtection="1">
      <alignment horizontal="centerContinuous" wrapText="1"/>
      <protection/>
    </xf>
    <xf numFmtId="49" fontId="10" fillId="0" borderId="10" xfId="47" applyNumberFormat="1" applyFont="1" applyBorder="1" applyAlignment="1" applyProtection="1">
      <alignment horizontal="centerContinuous" wrapText="1"/>
      <protection/>
    </xf>
    <xf numFmtId="3" fontId="11" fillId="0" borderId="10" xfId="47" applyNumberFormat="1" applyFont="1" applyFill="1" applyBorder="1" applyProtection="1">
      <alignment/>
      <protection/>
    </xf>
    <xf numFmtId="0" fontId="11" fillId="0" borderId="0" xfId="47" applyFont="1" applyBorder="1" applyAlignment="1" applyProtection="1">
      <alignment wrapText="1"/>
      <protection locked="0"/>
    </xf>
    <xf numFmtId="0" fontId="19" fillId="0" borderId="0" xfId="47" applyFont="1" applyBorder="1" applyAlignment="1">
      <alignment vertical="center" wrapText="1"/>
      <protection/>
    </xf>
    <xf numFmtId="0" fontId="19" fillId="0" borderId="0" xfId="47" applyFont="1" applyBorder="1" applyAlignment="1" applyProtection="1">
      <alignment vertical="center" wrapText="1"/>
      <protection locked="0"/>
    </xf>
    <xf numFmtId="1" fontId="11" fillId="0" borderId="0" xfId="47" applyNumberFormat="1" applyFont="1" applyProtection="1">
      <alignment/>
      <protection locked="0"/>
    </xf>
    <xf numFmtId="0" fontId="11" fillId="0" borderId="0" xfId="47" applyFont="1" applyBorder="1" applyAlignment="1">
      <alignment wrapText="1"/>
      <protection/>
    </xf>
    <xf numFmtId="1" fontId="11" fillId="0" borderId="0" xfId="47" applyNumberFormat="1" applyFont="1" applyBorder="1">
      <alignment/>
      <protection/>
    </xf>
    <xf numFmtId="1" fontId="11" fillId="0" borderId="0" xfId="47" applyNumberFormat="1" applyFont="1">
      <alignment/>
      <protection/>
    </xf>
    <xf numFmtId="0" fontId="11" fillId="0" borderId="0" xfId="47" applyFont="1" applyBorder="1">
      <alignment/>
      <protection/>
    </xf>
    <xf numFmtId="0" fontId="11" fillId="0" borderId="0" xfId="47" applyFont="1" applyAlignment="1">
      <alignment wrapText="1"/>
      <protection/>
    </xf>
    <xf numFmtId="0" fontId="9" fillId="0" borderId="0" xfId="45" applyFont="1" applyAlignment="1" applyProtection="1">
      <alignment horizontal="right" vertical="top" wrapText="1"/>
      <protection locked="0"/>
    </xf>
    <xf numFmtId="0" fontId="9" fillId="0" borderId="0" xfId="45" applyFont="1" applyAlignment="1" applyProtection="1">
      <alignment horizontal="right" vertical="top"/>
      <protection locked="0"/>
    </xf>
    <xf numFmtId="49" fontId="20" fillId="0" borderId="10" xfId="47" applyNumberFormat="1" applyFont="1" applyBorder="1" applyAlignment="1" applyProtection="1">
      <alignment horizontal="centerContinuous" wrapText="1"/>
      <protection/>
    </xf>
    <xf numFmtId="1" fontId="11" fillId="7" borderId="10" xfId="43" applyNumberFormat="1" applyFont="1" applyFill="1" applyBorder="1" applyAlignment="1" applyProtection="1">
      <alignment vertical="center" wrapText="1"/>
      <protection locked="0"/>
    </xf>
    <xf numFmtId="0" fontId="21" fillId="0" borderId="0" xfId="44" applyFont="1" applyProtection="1">
      <alignment/>
      <protection/>
    </xf>
    <xf numFmtId="0" fontId="21" fillId="0" borderId="0" xfId="44" applyFont="1">
      <alignment/>
      <protection/>
    </xf>
    <xf numFmtId="10" fontId="5" fillId="14" borderId="10" xfId="4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48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45" applyFont="1" applyBorder="1" applyAlignment="1" applyProtection="1">
      <alignment horizontal="left" vertical="top" wrapText="1"/>
      <protection/>
    </xf>
    <xf numFmtId="191" fontId="11" fillId="0" borderId="32" xfId="45" applyNumberFormat="1" applyFont="1" applyBorder="1" applyAlignment="1" applyProtection="1">
      <alignment horizontal="left" vertical="top" wrapText="1"/>
      <protection/>
    </xf>
    <xf numFmtId="0" fontId="5" fillId="0" borderId="0" xfId="47" applyFont="1" applyAlignment="1" applyProtection="1">
      <alignment horizontal="left" wrapText="1"/>
      <protection/>
    </xf>
    <xf numFmtId="0" fontId="7" fillId="0" borderId="0" xfId="45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45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45" applyFont="1" applyBorder="1" applyAlignment="1" applyProtection="1">
      <alignment horizontal="left" vertical="top" wrapText="1"/>
      <protection locked="0"/>
    </xf>
    <xf numFmtId="0" fontId="9" fillId="0" borderId="0" xfId="45" applyFont="1" applyBorder="1" applyAlignment="1" applyProtection="1">
      <alignment horizontal="left" vertical="top" wrapText="1"/>
      <protection locked="0"/>
    </xf>
    <xf numFmtId="0" fontId="10" fillId="0" borderId="0" xfId="47" applyFont="1" applyBorder="1" applyAlignment="1" applyProtection="1">
      <alignment horizontal="left" wrapText="1"/>
      <protection/>
    </xf>
    <xf numFmtId="0" fontId="11" fillId="0" borderId="0" xfId="46" applyFont="1" applyFill="1" applyAlignment="1" applyProtection="1">
      <alignment horizontal="center" wrapText="1"/>
      <protection locked="0"/>
    </xf>
    <xf numFmtId="0" fontId="10" fillId="0" borderId="0" xfId="48" applyFont="1" applyAlignment="1">
      <alignment horizontal="center" wrapText="1"/>
      <protection/>
    </xf>
    <xf numFmtId="0" fontId="10" fillId="0" borderId="0" xfId="48" applyFont="1" applyBorder="1" applyAlignment="1" applyProtection="1">
      <alignment horizontal="left"/>
      <protection locked="0"/>
    </xf>
    <xf numFmtId="0" fontId="10" fillId="0" borderId="0" xfId="45" applyNumberFormat="1" applyFont="1" applyBorder="1" applyAlignment="1" applyProtection="1">
      <alignment horizontal="left" vertical="top" wrapText="1"/>
      <protection/>
    </xf>
    <xf numFmtId="0" fontId="10" fillId="0" borderId="0" xfId="48" applyFont="1" applyBorder="1" applyAlignment="1" applyProtection="1">
      <alignment horizontal="left" vertical="center" wrapText="1"/>
      <protection locked="0"/>
    </xf>
    <xf numFmtId="0" fontId="9" fillId="0" borderId="0" xfId="48" applyFont="1" applyAlignment="1" applyProtection="1">
      <alignment horizontal="left"/>
      <protection/>
    </xf>
    <xf numFmtId="0" fontId="9" fillId="0" borderId="0" xfId="48" applyFont="1" applyAlignment="1" applyProtection="1">
      <alignment horizontal="right"/>
      <protection/>
    </xf>
    <xf numFmtId="192" fontId="10" fillId="0" borderId="32" xfId="45" applyNumberFormat="1" applyFont="1" applyBorder="1" applyAlignment="1" applyProtection="1">
      <alignment horizontal="left" vertical="top" wrapText="1"/>
      <protection/>
    </xf>
    <xf numFmtId="0" fontId="10" fillId="0" borderId="0" xfId="43" applyFont="1" applyAlignment="1" applyProtection="1">
      <alignment horizontal="left"/>
      <protection locked="0"/>
    </xf>
    <xf numFmtId="0" fontId="11" fillId="0" borderId="0" xfId="43" applyFont="1" applyAlignment="1" applyProtection="1">
      <alignment horizontal="left"/>
      <protection locked="0"/>
    </xf>
    <xf numFmtId="0" fontId="10" fillId="0" borderId="13" xfId="43" applyFont="1" applyBorder="1" applyAlignment="1" applyProtection="1">
      <alignment horizontal="center" vertical="center" wrapText="1"/>
      <protection/>
    </xf>
    <xf numFmtId="0" fontId="10" fillId="0" borderId="11" xfId="43" applyFont="1" applyBorder="1" applyAlignment="1" applyProtection="1">
      <alignment horizontal="center" vertical="center" wrapText="1"/>
      <protection/>
    </xf>
    <xf numFmtId="49" fontId="10" fillId="0" borderId="13" xfId="43" applyNumberFormat="1" applyFont="1" applyBorder="1" applyAlignment="1" applyProtection="1">
      <alignment horizontal="center" vertical="center" wrapText="1"/>
      <protection/>
    </xf>
    <xf numFmtId="49" fontId="10" fillId="0" borderId="11" xfId="43" applyNumberFormat="1" applyFont="1" applyBorder="1" applyAlignment="1" applyProtection="1">
      <alignment horizontal="center" vertical="center" wrapText="1"/>
      <protection/>
    </xf>
    <xf numFmtId="0" fontId="4" fillId="0" borderId="0" xfId="43" applyFont="1" applyAlignment="1" applyProtection="1">
      <alignment horizontal="left"/>
      <protection/>
    </xf>
    <xf numFmtId="0" fontId="11" fillId="0" borderId="0" xfId="43" applyFont="1" applyAlignment="1" applyProtection="1">
      <alignment horizontal="left"/>
      <protection/>
    </xf>
    <xf numFmtId="0" fontId="10" fillId="0" borderId="0" xfId="43" applyFont="1" applyAlignment="1" applyProtection="1">
      <alignment horizontal="left"/>
      <protection/>
    </xf>
    <xf numFmtId="192" fontId="10" fillId="0" borderId="0" xfId="43" applyNumberFormat="1" applyFont="1" applyBorder="1" applyAlignment="1" applyProtection="1">
      <alignment horizontal="left" vertical="justify" wrapText="1"/>
      <protection/>
    </xf>
    <xf numFmtId="0" fontId="11" fillId="0" borderId="0" xfId="43" applyFont="1" applyBorder="1" applyAlignment="1" applyProtection="1">
      <alignment horizontal="right" vertical="justify" wrapText="1"/>
      <protection/>
    </xf>
    <xf numFmtId="0" fontId="10" fillId="0" borderId="18" xfId="43" applyFont="1" applyBorder="1" applyAlignment="1" applyProtection="1">
      <alignment horizontal="center" vertical="center" wrapText="1"/>
      <protection/>
    </xf>
    <xf numFmtId="0" fontId="10" fillId="0" borderId="24" xfId="43" applyFont="1" applyBorder="1" applyAlignment="1" applyProtection="1">
      <alignment horizontal="center" vertical="center" wrapText="1"/>
      <protection/>
    </xf>
    <xf numFmtId="0" fontId="10" fillId="0" borderId="23" xfId="43" applyFont="1" applyBorder="1" applyAlignment="1" applyProtection="1">
      <alignment horizontal="center" vertical="center" wrapText="1"/>
      <protection/>
    </xf>
    <xf numFmtId="0" fontId="10" fillId="0" borderId="25" xfId="43" applyFont="1" applyBorder="1" applyAlignment="1" applyProtection="1">
      <alignment horizontal="center" vertical="center" wrapText="1"/>
      <protection/>
    </xf>
    <xf numFmtId="0" fontId="10" fillId="0" borderId="0" xfId="40" applyFont="1" applyAlignment="1" applyProtection="1">
      <alignment horizontal="left" vertical="center" wrapText="1"/>
      <protection locked="0"/>
    </xf>
    <xf numFmtId="49" fontId="11" fillId="0" borderId="0" xfId="40" applyNumberFormat="1" applyFont="1" applyBorder="1" applyAlignment="1" applyProtection="1">
      <alignment horizontal="left" vertical="center" wrapText="1"/>
      <protection/>
    </xf>
    <xf numFmtId="49" fontId="10" fillId="0" borderId="0" xfId="40" applyNumberFormat="1" applyFont="1" applyAlignment="1" applyProtection="1">
      <alignment horizontal="center" vertical="center" wrapText="1"/>
      <protection/>
    </xf>
    <xf numFmtId="192" fontId="10" fillId="0" borderId="0" xfId="43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40" applyFont="1" applyBorder="1" applyAlignment="1" applyProtection="1">
      <alignment horizontal="left" vertical="center" wrapText="1"/>
      <protection locked="0"/>
    </xf>
    <xf numFmtId="1" fontId="10" fillId="0" borderId="0" xfId="43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43" applyNumberFormat="1" applyFont="1" applyAlignment="1" applyProtection="1">
      <alignment horizontal="left" vertical="justify"/>
      <protection/>
    </xf>
    <xf numFmtId="192" fontId="10" fillId="0" borderId="0" xfId="43" applyNumberFormat="1" applyFont="1" applyBorder="1" applyAlignment="1" applyProtection="1">
      <alignment horizontal="left" vertical="justify"/>
      <protection/>
    </xf>
    <xf numFmtId="1" fontId="10" fillId="0" borderId="0" xfId="41" applyNumberFormat="1" applyFont="1" applyAlignment="1" applyProtection="1">
      <alignment horizontal="center" vertical="center" wrapText="1"/>
      <protection locked="0"/>
    </xf>
    <xf numFmtId="49" fontId="10" fillId="0" borderId="0" xfId="41" applyNumberFormat="1" applyFont="1" applyAlignment="1" applyProtection="1">
      <alignment horizontal="center" vertical="center" wrapText="1"/>
      <protection locked="0"/>
    </xf>
    <xf numFmtId="0" fontId="9" fillId="0" borderId="0" xfId="45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43" applyFont="1" applyAlignment="1" applyProtection="1">
      <alignment horizontal="right"/>
      <protection/>
    </xf>
    <xf numFmtId="0" fontId="4" fillId="0" borderId="0" xfId="42" applyNumberFormat="1" applyFont="1" applyAlignment="1" applyProtection="1">
      <alignment horizontal="left" vertical="center" wrapText="1"/>
      <protection locked="0"/>
    </xf>
    <xf numFmtId="192" fontId="4" fillId="0" borderId="0" xfId="43" applyNumberFormat="1" applyFont="1" applyAlignment="1" applyProtection="1">
      <alignment horizontal="left" vertical="justify"/>
      <protection locked="0"/>
    </xf>
    <xf numFmtId="0" fontId="4" fillId="0" borderId="0" xfId="42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Euro" xfId="37"/>
    <cellStyle name="Followed Hyperlink" xfId="38"/>
    <cellStyle name="Hyperlink" xfId="39"/>
    <cellStyle name="Normal_El. 7.3" xfId="40"/>
    <cellStyle name="Normal_El. 7.4" xfId="41"/>
    <cellStyle name="Normal_El. 7.5" xfId="42"/>
    <cellStyle name="Normal_El.7.2" xfId="43"/>
    <cellStyle name="Normal_Spravki_kod" xfId="44"/>
    <cellStyle name="Normal_Баланс" xfId="45"/>
    <cellStyle name="Normal_Отч.парич.поток" xfId="46"/>
    <cellStyle name="Normal_Отч.прих-разх" xfId="47"/>
    <cellStyle name="Normal_Отч.собств.кап." xfId="48"/>
    <cellStyle name="Percent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Бележка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25">
      <selection activeCell="H44" sqref="H44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9" t="s">
        <v>1</v>
      </c>
      <c r="B3" s="580"/>
      <c r="C3" s="580"/>
      <c r="D3" s="580"/>
      <c r="E3" s="460" t="s">
        <v>866</v>
      </c>
      <c r="F3" s="216" t="s">
        <v>2</v>
      </c>
      <c r="G3" s="171"/>
      <c r="H3" s="459">
        <v>175443402</v>
      </c>
    </row>
    <row r="4" spans="1:8" ht="15">
      <c r="A4" s="579" t="s">
        <v>864</v>
      </c>
      <c r="B4" s="574"/>
      <c r="C4" s="574"/>
      <c r="D4" s="574"/>
      <c r="E4" s="460" t="s">
        <v>867</v>
      </c>
      <c r="F4" s="581" t="s">
        <v>3</v>
      </c>
      <c r="G4" s="582"/>
      <c r="H4" s="459" t="s">
        <v>158</v>
      </c>
    </row>
    <row r="5" spans="1:8" ht="15">
      <c r="A5" s="579" t="s">
        <v>4</v>
      </c>
      <c r="B5" s="580"/>
      <c r="C5" s="580"/>
      <c r="D5" s="580"/>
      <c r="E5" s="502" t="s">
        <v>865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>
        <v>7239</v>
      </c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>
        <v>1716</v>
      </c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1691</v>
      </c>
      <c r="D13" s="150">
        <v>2058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19</v>
      </c>
      <c r="D14" s="150">
        <v>20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456</v>
      </c>
      <c r="D15" s="150">
        <v>662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12</v>
      </c>
      <c r="D18" s="150">
        <v>51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2178</v>
      </c>
      <c r="D19" s="154">
        <f>SUM(D11:D18)</f>
        <v>11746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47</v>
      </c>
      <c r="D20" s="150">
        <v>47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492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>
        <v>492</v>
      </c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>
        <v>2</v>
      </c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10564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2</v>
      </c>
      <c r="E27" s="252" t="s">
        <v>82</v>
      </c>
      <c r="F27" s="241" t="s">
        <v>83</v>
      </c>
      <c r="G27" s="153">
        <f>SUM(G28:G30)</f>
        <v>-66823</v>
      </c>
      <c r="H27" s="153">
        <f>SUM(H28:H30)</f>
        <v>-97389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-66823</v>
      </c>
      <c r="H29" s="315">
        <v>-97389</v>
      </c>
      <c r="M29" s="156"/>
    </row>
    <row r="30" spans="1:8" ht="15">
      <c r="A30" s="234" t="s">
        <v>89</v>
      </c>
      <c r="B30" s="240" t="s">
        <v>90</v>
      </c>
      <c r="C30" s="150">
        <v>1296</v>
      </c>
      <c r="D30" s="150">
        <v>1296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2997</v>
      </c>
      <c r="H31" s="151">
        <v>6139</v>
      </c>
      <c r="M31" s="156"/>
    </row>
    <row r="32" spans="1:15" ht="15">
      <c r="A32" s="234" t="s">
        <v>97</v>
      </c>
      <c r="B32" s="249" t="s">
        <v>98</v>
      </c>
      <c r="C32" s="154">
        <f>C30+C31</f>
        <v>1296</v>
      </c>
      <c r="D32" s="154">
        <f>D30+D31</f>
        <v>1296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-63826</v>
      </c>
      <c r="H33" s="153">
        <f>H27+H31+H32</f>
        <v>-91250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741</v>
      </c>
      <c r="D34" s="154">
        <f>SUM(D35:D38)</f>
        <v>3410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4609</v>
      </c>
      <c r="H36" s="153">
        <f>H25+H17+H33</f>
        <v>-22323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>
        <v>741</v>
      </c>
      <c r="D37" s="150">
        <v>3410</v>
      </c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>
        <v>-6914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741</v>
      </c>
      <c r="D45" s="154">
        <f>D34+D39+D44</f>
        <v>3410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>
        <v>19</v>
      </c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>
        <v>26</v>
      </c>
    </row>
    <row r="54" spans="1:8" ht="15">
      <c r="A54" s="234" t="s">
        <v>165</v>
      </c>
      <c r="B54" s="248" t="s">
        <v>166</v>
      </c>
      <c r="C54" s="150">
        <v>225</v>
      </c>
      <c r="D54" s="150">
        <v>225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4487</v>
      </c>
      <c r="D55" s="154">
        <f>D19+D20+D21+D27+D32+D45+D51+D53+D54</f>
        <v>16726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45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1259</v>
      </c>
      <c r="D58" s="150">
        <v>1042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7997</v>
      </c>
      <c r="H61" s="153">
        <f>SUM(H62:H68)</f>
        <v>15335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1259</v>
      </c>
      <c r="D64" s="154">
        <f>SUM(D58:D63)</f>
        <v>1042</v>
      </c>
      <c r="E64" s="236" t="s">
        <v>199</v>
      </c>
      <c r="F64" s="241" t="s">
        <v>200</v>
      </c>
      <c r="G64" s="151">
        <v>3265</v>
      </c>
      <c r="H64" s="151">
        <v>9548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2868</v>
      </c>
      <c r="H66" s="151">
        <v>2912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1189</v>
      </c>
      <c r="H67" s="151">
        <v>1379</v>
      </c>
    </row>
    <row r="68" spans="1:8" ht="15">
      <c r="A68" s="234" t="s">
        <v>210</v>
      </c>
      <c r="B68" s="240" t="s">
        <v>211</v>
      </c>
      <c r="C68" s="150">
        <v>2532</v>
      </c>
      <c r="D68" s="150">
        <v>3573</v>
      </c>
      <c r="E68" s="236" t="s">
        <v>212</v>
      </c>
      <c r="F68" s="241" t="s">
        <v>213</v>
      </c>
      <c r="G68" s="151">
        <v>675</v>
      </c>
      <c r="H68" s="151">
        <v>1496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>
        <v>19336</v>
      </c>
      <c r="H69" s="151">
        <v>50297</v>
      </c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>
        <v>48</v>
      </c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27333</v>
      </c>
      <c r="H71" s="160">
        <f>H59+H60+H61+H69+H70</f>
        <v>65680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1</v>
      </c>
      <c r="D72" s="150">
        <v>30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2533</v>
      </c>
      <c r="D75" s="154">
        <f>SUM(D67:D74)</f>
        <v>3603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27333</v>
      </c>
      <c r="H79" s="161">
        <f>H71+H74+H75+H76</f>
        <v>65680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23498</v>
      </c>
      <c r="D83" s="150">
        <v>14350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23498</v>
      </c>
      <c r="D84" s="154">
        <f>D83+D82+D78</f>
        <v>14350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/>
      <c r="D87" s="150">
        <v>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165</v>
      </c>
      <c r="D88" s="150">
        <v>767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165</v>
      </c>
      <c r="D91" s="154">
        <f>SUM(D87:D90)</f>
        <v>767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27455</v>
      </c>
      <c r="D93" s="154">
        <f>D64+D75+D84+D91+D92</f>
        <v>19762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31942</v>
      </c>
      <c r="D94" s="163">
        <f>D93+D55</f>
        <v>36488</v>
      </c>
      <c r="E94" s="447" t="s">
        <v>269</v>
      </c>
      <c r="F94" s="288" t="s">
        <v>270</v>
      </c>
      <c r="G94" s="164">
        <f>G36+G39+G55+G79</f>
        <v>31942</v>
      </c>
      <c r="H94" s="164">
        <f>H36+H39+H55+H79</f>
        <v>36488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861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870</v>
      </c>
      <c r="B98" s="430"/>
      <c r="C98" s="583" t="s">
        <v>862</v>
      </c>
      <c r="D98" s="583"/>
      <c r="E98" s="583"/>
      <c r="F98" s="169"/>
      <c r="G98" s="170"/>
      <c r="H98" s="171"/>
      <c r="M98" s="156"/>
    </row>
    <row r="99" spans="3:8" ht="15">
      <c r="C99" s="44"/>
      <c r="D99" s="1"/>
      <c r="E99" s="583" t="s">
        <v>859</v>
      </c>
      <c r="F99" s="584"/>
      <c r="G99" s="584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">
      <selection activeCell="D32" sqref="D32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76" t="str">
        <f>'справка №1-БАЛАНС'!E3</f>
        <v>ИНФРА ХОЛДИНГ АД</v>
      </c>
      <c r="C2" s="576"/>
      <c r="D2" s="576"/>
      <c r="E2" s="576"/>
      <c r="F2" s="578" t="s">
        <v>2</v>
      </c>
      <c r="G2" s="578"/>
      <c r="H2" s="523">
        <f>'справка №1-БАЛАНС'!H3</f>
        <v>175443402</v>
      </c>
    </row>
    <row r="3" spans="1:8" ht="15">
      <c r="A3" s="465" t="s">
        <v>273</v>
      </c>
      <c r="B3" s="576" t="str">
        <f>'справка №1-БАЛАНС'!E4</f>
        <v>Консолидиран</v>
      </c>
      <c r="C3" s="576"/>
      <c r="D3" s="576"/>
      <c r="E3" s="576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77" t="str">
        <f>'справка №1-БАЛАНС'!E5</f>
        <v>01.01.2013- 31.03.2013</v>
      </c>
      <c r="C4" s="577"/>
      <c r="D4" s="577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280</v>
      </c>
      <c r="D9" s="45">
        <v>217</v>
      </c>
      <c r="E9" s="297" t="s">
        <v>283</v>
      </c>
      <c r="F9" s="546" t="s">
        <v>284</v>
      </c>
      <c r="G9" s="547">
        <v>19</v>
      </c>
      <c r="H9" s="547">
        <v>159</v>
      </c>
    </row>
    <row r="10" spans="1:8" ht="12">
      <c r="A10" s="297" t="s">
        <v>285</v>
      </c>
      <c r="B10" s="298" t="s">
        <v>286</v>
      </c>
      <c r="C10" s="45">
        <v>245</v>
      </c>
      <c r="D10" s="45">
        <v>241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88</v>
      </c>
      <c r="D11" s="45">
        <v>164</v>
      </c>
      <c r="E11" s="299" t="s">
        <v>291</v>
      </c>
      <c r="F11" s="546" t="s">
        <v>292</v>
      </c>
      <c r="G11" s="547">
        <v>335</v>
      </c>
      <c r="H11" s="547">
        <v>149</v>
      </c>
    </row>
    <row r="12" spans="1:8" ht="12">
      <c r="A12" s="297" t="s">
        <v>293</v>
      </c>
      <c r="B12" s="298" t="s">
        <v>294</v>
      </c>
      <c r="C12" s="45">
        <v>1205</v>
      </c>
      <c r="D12" s="45">
        <v>227</v>
      </c>
      <c r="E12" s="299" t="s">
        <v>77</v>
      </c>
      <c r="F12" s="546" t="s">
        <v>295</v>
      </c>
      <c r="G12" s="547">
        <v>73</v>
      </c>
      <c r="H12" s="547">
        <v>99</v>
      </c>
    </row>
    <row r="13" spans="1:18" ht="12">
      <c r="A13" s="297" t="s">
        <v>296</v>
      </c>
      <c r="B13" s="298" t="s">
        <v>297</v>
      </c>
      <c r="C13" s="45">
        <v>229</v>
      </c>
      <c r="D13" s="45">
        <v>33</v>
      </c>
      <c r="E13" s="300" t="s">
        <v>50</v>
      </c>
      <c r="F13" s="548" t="s">
        <v>298</v>
      </c>
      <c r="G13" s="545">
        <f>SUM(G9:G12)</f>
        <v>427</v>
      </c>
      <c r="H13" s="545">
        <f>SUM(H9:H12)</f>
        <v>407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>
        <v>-469</v>
      </c>
      <c r="D15" s="46">
        <v>20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58</v>
      </c>
      <c r="D16" s="46">
        <v>3623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>
        <v>3569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1636</v>
      </c>
      <c r="D19" s="48">
        <f>SUM(D9:D15)+D16</f>
        <v>4525</v>
      </c>
      <c r="E19" s="303" t="s">
        <v>315</v>
      </c>
      <c r="F19" s="549" t="s">
        <v>316</v>
      </c>
      <c r="G19" s="547">
        <v>108</v>
      </c>
      <c r="H19" s="547">
        <v>142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>
        <v>4360</v>
      </c>
      <c r="H21" s="547"/>
    </row>
    <row r="22" spans="1:8" ht="24">
      <c r="A22" s="303" t="s">
        <v>322</v>
      </c>
      <c r="B22" s="304" t="s">
        <v>323</v>
      </c>
      <c r="C22" s="45">
        <v>230</v>
      </c>
      <c r="D22" s="45">
        <v>1917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>
        <v>14</v>
      </c>
      <c r="H23" s="547">
        <v>1831</v>
      </c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4482</v>
      </c>
      <c r="H24" s="545">
        <f>SUM(H19:H23)</f>
        <v>1973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27</v>
      </c>
      <c r="D25" s="45">
        <v>1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257</v>
      </c>
      <c r="D26" s="48">
        <f>SUM(D22:D25)</f>
        <v>1918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1893</v>
      </c>
      <c r="D28" s="49">
        <f>D26+D19</f>
        <v>6443</v>
      </c>
      <c r="E28" s="126" t="s">
        <v>337</v>
      </c>
      <c r="F28" s="551" t="s">
        <v>338</v>
      </c>
      <c r="G28" s="545">
        <f>G13+G15+G24</f>
        <v>4909</v>
      </c>
      <c r="H28" s="545">
        <f>H13+H15+H24</f>
        <v>2380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3016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4063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>
        <v>19</v>
      </c>
      <c r="H31" s="547">
        <v>5</v>
      </c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1893</v>
      </c>
      <c r="D33" s="48">
        <f>D28-D31+D32</f>
        <v>6443</v>
      </c>
      <c r="E33" s="126" t="s">
        <v>351</v>
      </c>
      <c r="F33" s="551" t="s">
        <v>352</v>
      </c>
      <c r="G33" s="52">
        <f>G32-G31+G28</f>
        <v>4890</v>
      </c>
      <c r="H33" s="52">
        <f>H32-H31+H28</f>
        <v>2375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2997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4068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2997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4068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>
        <v>12</v>
      </c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2997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4056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4890</v>
      </c>
      <c r="D42" s="52">
        <f>D33+D35+D39</f>
        <v>6443</v>
      </c>
      <c r="E42" s="127" t="s">
        <v>378</v>
      </c>
      <c r="F42" s="128" t="s">
        <v>379</v>
      </c>
      <c r="G42" s="52">
        <f>G39+G33</f>
        <v>4890</v>
      </c>
      <c r="H42" s="52">
        <f>H39+H33</f>
        <v>6443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5" t="s">
        <v>854</v>
      </c>
      <c r="B45" s="585"/>
      <c r="C45" s="585"/>
      <c r="D45" s="585"/>
      <c r="E45" s="585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868</v>
      </c>
      <c r="C48" s="425" t="s">
        <v>815</v>
      </c>
      <c r="D48" s="575" t="s">
        <v>863</v>
      </c>
      <c r="E48" s="575"/>
      <c r="F48" s="575"/>
      <c r="G48" s="575"/>
      <c r="H48" s="575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75" t="s">
        <v>860</v>
      </c>
      <c r="E50" s="575"/>
      <c r="F50" s="575"/>
      <c r="G50" s="575"/>
      <c r="H50" s="575"/>
    </row>
    <row r="51" spans="1:8" ht="12">
      <c r="A51" s="561"/>
      <c r="B51" s="557"/>
      <c r="C51" s="423"/>
      <c r="D51" s="575"/>
      <c r="E51" s="575"/>
      <c r="F51" s="575"/>
      <c r="G51" s="575"/>
      <c r="H51" s="575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B25" sqref="B25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01.01.2013- 31.03.2013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5157</v>
      </c>
      <c r="D10" s="53">
        <v>78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-5556</v>
      </c>
      <c r="D11" s="53">
        <v>-132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-38</v>
      </c>
      <c r="D13" s="53">
        <v>-146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/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>
        <v>-3</v>
      </c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/>
      <c r="D19" s="53"/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-437</v>
      </c>
      <c r="D20" s="54">
        <f>SUM(D10:D19)</f>
        <v>-203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4318</v>
      </c>
      <c r="D23" s="53">
        <v>1458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-4433</v>
      </c>
      <c r="D24" s="53">
        <v>-1371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>
        <v>4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>
        <v>-5</v>
      </c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>
        <v>2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-115</v>
      </c>
      <c r="D32" s="54">
        <f>SUM(D22:D31)</f>
        <v>88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5027</v>
      </c>
      <c r="D36" s="53">
        <v>77</v>
      </c>
      <c r="E36" s="129"/>
      <c r="F36" s="129"/>
    </row>
    <row r="37" spans="1:6" ht="12">
      <c r="A37" s="331" t="s">
        <v>435</v>
      </c>
      <c r="B37" s="332" t="s">
        <v>436</v>
      </c>
      <c r="C37" s="53">
        <v>-5007</v>
      </c>
      <c r="D37" s="53">
        <v>-14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-70</v>
      </c>
      <c r="D39" s="53"/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/>
      <c r="D41" s="53"/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-50</v>
      </c>
      <c r="D42" s="54">
        <f>SUM(D34:D41)</f>
        <v>63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-602</v>
      </c>
      <c r="D43" s="54">
        <f>D42+D32+D20</f>
        <v>-52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767</v>
      </c>
      <c r="D44" s="131">
        <v>702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165</v>
      </c>
      <c r="D45" s="54">
        <f>D44+D43</f>
        <v>650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165</v>
      </c>
      <c r="D46" s="55">
        <v>650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869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862</v>
      </c>
      <c r="C50" s="586"/>
      <c r="D50" s="586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859</v>
      </c>
      <c r="C52" s="586"/>
      <c r="D52" s="586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D23" sqref="D23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7" t="s">
        <v>457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89" t="str">
        <f>'справка №1-БАЛАНС'!E3</f>
        <v>ИНФРА ХОЛДИНГ АД</v>
      </c>
      <c r="C3" s="589"/>
      <c r="D3" s="589"/>
      <c r="E3" s="589"/>
      <c r="F3" s="589"/>
      <c r="G3" s="589"/>
      <c r="H3" s="589"/>
      <c r="I3" s="589"/>
      <c r="J3" s="474"/>
      <c r="K3" s="591" t="s">
        <v>2</v>
      </c>
      <c r="L3" s="591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89" t="str">
        <f>'справка №1-БАЛАНС'!E4</f>
        <v>Консолидиран</v>
      </c>
      <c r="C4" s="589"/>
      <c r="D4" s="589"/>
      <c r="E4" s="589"/>
      <c r="F4" s="589"/>
      <c r="G4" s="589"/>
      <c r="H4" s="589"/>
      <c r="I4" s="589"/>
      <c r="J4" s="135"/>
      <c r="K4" s="592" t="s">
        <v>3</v>
      </c>
      <c r="L4" s="592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3" t="str">
        <f>'справка №1-БАЛАНС'!E5</f>
        <v>01.01.2013- 31.03.2013</v>
      </c>
      <c r="C5" s="593"/>
      <c r="D5" s="593"/>
      <c r="E5" s="593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492</v>
      </c>
      <c r="G11" s="57">
        <f>'справка №1-БАЛАНС'!H23</f>
        <v>0</v>
      </c>
      <c r="H11" s="59"/>
      <c r="I11" s="57">
        <f>'справка №1-БАЛАНС'!H28+'справка №1-БАЛАНС'!H31</f>
        <v>6139</v>
      </c>
      <c r="J11" s="57">
        <f>'справка №1-БАЛАНС'!H29+'справка №1-БАЛАНС'!H32</f>
        <v>-97389</v>
      </c>
      <c r="K11" s="59"/>
      <c r="L11" s="343">
        <f>SUM(C11:K11)</f>
        <v>-22323</v>
      </c>
      <c r="M11" s="57">
        <f>'справка №1-БАЛАНС'!H39</f>
        <v>-6914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492</v>
      </c>
      <c r="G15" s="60">
        <f t="shared" si="2"/>
        <v>0</v>
      </c>
      <c r="H15" s="60">
        <f t="shared" si="2"/>
        <v>0</v>
      </c>
      <c r="I15" s="60">
        <f t="shared" si="2"/>
        <v>6139</v>
      </c>
      <c r="J15" s="60">
        <f t="shared" si="2"/>
        <v>-97389</v>
      </c>
      <c r="K15" s="60">
        <f t="shared" si="2"/>
        <v>0</v>
      </c>
      <c r="L15" s="343">
        <f t="shared" si="1"/>
        <v>-22323</v>
      </c>
      <c r="M15" s="60">
        <f t="shared" si="2"/>
        <v>-6914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2997</v>
      </c>
      <c r="J16" s="344">
        <f>+'справка №1-БАЛАНС'!G32</f>
        <v>0</v>
      </c>
      <c r="K16" s="59"/>
      <c r="L16" s="343">
        <f t="shared" si="1"/>
        <v>2997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492</v>
      </c>
      <c r="G29" s="58">
        <f t="shared" si="6"/>
        <v>0</v>
      </c>
      <c r="H29" s="58">
        <f t="shared" si="6"/>
        <v>0</v>
      </c>
      <c r="I29" s="58">
        <f t="shared" si="6"/>
        <v>9136</v>
      </c>
      <c r="J29" s="58">
        <f t="shared" si="6"/>
        <v>-97389</v>
      </c>
      <c r="K29" s="58">
        <f t="shared" si="6"/>
        <v>0</v>
      </c>
      <c r="L29" s="343">
        <f t="shared" si="1"/>
        <v>-19326</v>
      </c>
      <c r="M29" s="58">
        <f t="shared" si="6"/>
        <v>-6914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492</v>
      </c>
      <c r="G32" s="58">
        <f t="shared" si="7"/>
        <v>0</v>
      </c>
      <c r="H32" s="58">
        <f t="shared" si="7"/>
        <v>0</v>
      </c>
      <c r="I32" s="58">
        <f t="shared" si="7"/>
        <v>9136</v>
      </c>
      <c r="J32" s="58">
        <f t="shared" si="7"/>
        <v>-97389</v>
      </c>
      <c r="K32" s="58">
        <f t="shared" si="7"/>
        <v>0</v>
      </c>
      <c r="L32" s="343">
        <f t="shared" si="1"/>
        <v>-19326</v>
      </c>
      <c r="M32" s="58">
        <f>M29+M30+M31</f>
        <v>-6914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0" t="s">
        <v>855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871</v>
      </c>
      <c r="B38" s="573" t="s">
        <v>862</v>
      </c>
      <c r="C38" s="573"/>
      <c r="D38" s="535"/>
      <c r="E38" s="535"/>
      <c r="F38" s="588"/>
      <c r="G38" s="588"/>
      <c r="H38" s="588"/>
      <c r="I38" s="588"/>
      <c r="J38" s="15" t="s">
        <v>857</v>
      </c>
      <c r="K38" s="15"/>
      <c r="L38" s="588" t="s">
        <v>860</v>
      </c>
      <c r="M38" s="588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C46" sqref="C46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0" t="s">
        <v>381</v>
      </c>
      <c r="B2" s="601"/>
      <c r="C2" s="602" t="str">
        <f>'справка №1-БАЛАНС'!E3</f>
        <v>ИНФРА ХОЛДИНГ АД</v>
      </c>
      <c r="D2" s="602"/>
      <c r="E2" s="602"/>
      <c r="F2" s="602"/>
      <c r="G2" s="602"/>
      <c r="H2" s="602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0" t="s">
        <v>4</v>
      </c>
      <c r="B3" s="601"/>
      <c r="C3" s="603" t="str">
        <f>'справка №1-БАЛАНС'!E5</f>
        <v>01.01.2013- 31.03.2013</v>
      </c>
      <c r="D3" s="603"/>
      <c r="E3" s="603"/>
      <c r="F3" s="483"/>
      <c r="G3" s="483"/>
      <c r="H3" s="483"/>
      <c r="I3" s="483"/>
      <c r="J3" s="483"/>
      <c r="K3" s="483"/>
      <c r="L3" s="483"/>
      <c r="M3" s="604" t="s">
        <v>3</v>
      </c>
      <c r="N3" s="604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5" t="s">
        <v>461</v>
      </c>
      <c r="B5" s="606"/>
      <c r="C5" s="598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596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596" t="s">
        <v>526</v>
      </c>
      <c r="R5" s="596" t="s">
        <v>527</v>
      </c>
    </row>
    <row r="6" spans="1:18" s="99" customFormat="1" ht="48">
      <c r="A6" s="607"/>
      <c r="B6" s="608"/>
      <c r="C6" s="599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597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597"/>
      <c r="R6" s="597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>
        <v>7239</v>
      </c>
      <c r="E9" s="188"/>
      <c r="F9" s="188">
        <v>7239</v>
      </c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>
        <v>2091</v>
      </c>
      <c r="E10" s="188"/>
      <c r="F10" s="188">
        <v>2091</v>
      </c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>
        <v>375</v>
      </c>
      <c r="L10" s="64"/>
      <c r="M10" s="64">
        <v>375</v>
      </c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3637</v>
      </c>
      <c r="E11" s="188">
        <v>645</v>
      </c>
      <c r="F11" s="188">
        <v>2514</v>
      </c>
      <c r="G11" s="73">
        <f t="shared" si="2"/>
        <v>1768</v>
      </c>
      <c r="H11" s="64"/>
      <c r="I11" s="64"/>
      <c r="J11" s="73">
        <f t="shared" si="3"/>
        <v>1768</v>
      </c>
      <c r="K11" s="64">
        <v>1579</v>
      </c>
      <c r="L11" s="64">
        <v>76</v>
      </c>
      <c r="M11" s="64">
        <v>1578</v>
      </c>
      <c r="N11" s="73">
        <f t="shared" si="4"/>
        <v>77</v>
      </c>
      <c r="O11" s="64"/>
      <c r="P11" s="64"/>
      <c r="Q11" s="73">
        <f t="shared" si="0"/>
        <v>77</v>
      </c>
      <c r="R11" s="73">
        <f t="shared" si="1"/>
        <v>1691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20</v>
      </c>
      <c r="E12" s="188"/>
      <c r="F12" s="188"/>
      <c r="G12" s="73">
        <f t="shared" si="2"/>
        <v>20</v>
      </c>
      <c r="H12" s="64"/>
      <c r="I12" s="64"/>
      <c r="J12" s="73">
        <f t="shared" si="3"/>
        <v>20</v>
      </c>
      <c r="K12" s="64"/>
      <c r="L12" s="64">
        <v>1</v>
      </c>
      <c r="M12" s="64"/>
      <c r="N12" s="73">
        <f t="shared" si="4"/>
        <v>1</v>
      </c>
      <c r="O12" s="64"/>
      <c r="P12" s="64"/>
      <c r="Q12" s="73">
        <f t="shared" si="0"/>
        <v>1</v>
      </c>
      <c r="R12" s="73">
        <f t="shared" si="1"/>
        <v>19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1463</v>
      </c>
      <c r="E13" s="188"/>
      <c r="F13" s="188">
        <v>997</v>
      </c>
      <c r="G13" s="73">
        <f t="shared" si="2"/>
        <v>466</v>
      </c>
      <c r="H13" s="64"/>
      <c r="I13" s="64"/>
      <c r="J13" s="73">
        <f t="shared" si="3"/>
        <v>466</v>
      </c>
      <c r="K13" s="64">
        <v>801</v>
      </c>
      <c r="L13" s="64">
        <v>10</v>
      </c>
      <c r="M13" s="64">
        <v>801</v>
      </c>
      <c r="N13" s="73">
        <f t="shared" si="4"/>
        <v>10</v>
      </c>
      <c r="O13" s="64"/>
      <c r="P13" s="64"/>
      <c r="Q13" s="73">
        <f t="shared" si="0"/>
        <v>10</v>
      </c>
      <c r="R13" s="73">
        <f t="shared" si="1"/>
        <v>456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136</v>
      </c>
      <c r="E16" s="188"/>
      <c r="F16" s="188">
        <v>103</v>
      </c>
      <c r="G16" s="73">
        <f t="shared" si="2"/>
        <v>33</v>
      </c>
      <c r="H16" s="64"/>
      <c r="I16" s="64"/>
      <c r="J16" s="73">
        <f t="shared" si="3"/>
        <v>33</v>
      </c>
      <c r="K16" s="64">
        <v>85</v>
      </c>
      <c r="L16" s="64">
        <v>1</v>
      </c>
      <c r="M16" s="64">
        <v>65</v>
      </c>
      <c r="N16" s="73">
        <f t="shared" si="4"/>
        <v>21</v>
      </c>
      <c r="O16" s="64"/>
      <c r="P16" s="64"/>
      <c r="Q16" s="73">
        <f aca="true" t="shared" si="5" ref="Q16:Q25">N16+O16-P16</f>
        <v>21</v>
      </c>
      <c r="R16" s="73">
        <f aca="true" t="shared" si="6" ref="R16:R25">J16-Q16</f>
        <v>12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14586</v>
      </c>
      <c r="E17" s="193">
        <f>SUM(E9:E16)</f>
        <v>645</v>
      </c>
      <c r="F17" s="193">
        <f>SUM(F9:F16)</f>
        <v>12944</v>
      </c>
      <c r="G17" s="73">
        <f t="shared" si="2"/>
        <v>2287</v>
      </c>
      <c r="H17" s="74">
        <f>SUM(H9:H16)</f>
        <v>0</v>
      </c>
      <c r="I17" s="74">
        <f>SUM(I9:I16)</f>
        <v>0</v>
      </c>
      <c r="J17" s="73">
        <f t="shared" si="3"/>
        <v>2287</v>
      </c>
      <c r="K17" s="74">
        <f>SUM(K9:K16)</f>
        <v>2840</v>
      </c>
      <c r="L17" s="74">
        <f>SUM(L9:L16)</f>
        <v>88</v>
      </c>
      <c r="M17" s="74">
        <f>SUM(M9:M16)</f>
        <v>2819</v>
      </c>
      <c r="N17" s="73">
        <f t="shared" si="4"/>
        <v>109</v>
      </c>
      <c r="O17" s="74">
        <f>SUM(O9:O16)</f>
        <v>0</v>
      </c>
      <c r="P17" s="74">
        <f>SUM(P9:P16)</f>
        <v>0</v>
      </c>
      <c r="Q17" s="73">
        <f t="shared" si="5"/>
        <v>109</v>
      </c>
      <c r="R17" s="73">
        <f t="shared" si="6"/>
        <v>2178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48</v>
      </c>
      <c r="E18" s="186"/>
      <c r="F18" s="186"/>
      <c r="G18" s="73">
        <f t="shared" si="2"/>
        <v>48</v>
      </c>
      <c r="H18" s="62"/>
      <c r="I18" s="62"/>
      <c r="J18" s="73">
        <f t="shared" si="3"/>
        <v>48</v>
      </c>
      <c r="K18" s="62">
        <v>1</v>
      </c>
      <c r="L18" s="62"/>
      <c r="M18" s="62"/>
      <c r="N18" s="73">
        <f t="shared" si="4"/>
        <v>1</v>
      </c>
      <c r="O18" s="62"/>
      <c r="P18" s="62"/>
      <c r="Q18" s="73">
        <f t="shared" si="5"/>
        <v>1</v>
      </c>
      <c r="R18" s="73">
        <f t="shared" si="6"/>
        <v>47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60</v>
      </c>
      <c r="E22" s="188"/>
      <c r="F22" s="188">
        <v>60</v>
      </c>
      <c r="G22" s="73">
        <f t="shared" si="2"/>
        <v>0</v>
      </c>
      <c r="H22" s="64"/>
      <c r="I22" s="64"/>
      <c r="J22" s="73">
        <f t="shared" si="3"/>
        <v>0</v>
      </c>
      <c r="K22" s="64">
        <v>60</v>
      </c>
      <c r="L22" s="64"/>
      <c r="M22" s="64">
        <v>60</v>
      </c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36</v>
      </c>
      <c r="E24" s="188"/>
      <c r="F24" s="188"/>
      <c r="G24" s="73">
        <f t="shared" si="2"/>
        <v>36</v>
      </c>
      <c r="H24" s="64"/>
      <c r="I24" s="64"/>
      <c r="J24" s="73">
        <f t="shared" si="3"/>
        <v>36</v>
      </c>
      <c r="K24" s="64">
        <v>34</v>
      </c>
      <c r="L24" s="64">
        <v>2</v>
      </c>
      <c r="M24" s="64"/>
      <c r="N24" s="73">
        <f t="shared" si="4"/>
        <v>36</v>
      </c>
      <c r="O24" s="64"/>
      <c r="P24" s="64"/>
      <c r="Q24" s="73">
        <f t="shared" si="5"/>
        <v>36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96</v>
      </c>
      <c r="E25" s="189">
        <f aca="true" t="shared" si="7" ref="E25:P25">SUM(E21:E24)</f>
        <v>0</v>
      </c>
      <c r="F25" s="189">
        <f t="shared" si="7"/>
        <v>60</v>
      </c>
      <c r="G25" s="66">
        <f t="shared" si="2"/>
        <v>36</v>
      </c>
      <c r="H25" s="65">
        <f t="shared" si="7"/>
        <v>0</v>
      </c>
      <c r="I25" s="65">
        <f t="shared" si="7"/>
        <v>0</v>
      </c>
      <c r="J25" s="66">
        <f t="shared" si="3"/>
        <v>36</v>
      </c>
      <c r="K25" s="65">
        <f t="shared" si="7"/>
        <v>94</v>
      </c>
      <c r="L25" s="65">
        <f t="shared" si="7"/>
        <v>2</v>
      </c>
      <c r="M25" s="65">
        <f t="shared" si="7"/>
        <v>60</v>
      </c>
      <c r="N25" s="66">
        <f t="shared" si="4"/>
        <v>36</v>
      </c>
      <c r="O25" s="65">
        <f t="shared" si="7"/>
        <v>0</v>
      </c>
      <c r="P25" s="65">
        <f t="shared" si="7"/>
        <v>0</v>
      </c>
      <c r="Q25" s="66">
        <f t="shared" si="5"/>
        <v>36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3410</v>
      </c>
      <c r="E27" s="191">
        <f aca="true" t="shared" si="8" ref="E27:P27">SUM(E28:E31)</f>
        <v>0</v>
      </c>
      <c r="F27" s="191">
        <f t="shared" si="8"/>
        <v>2669</v>
      </c>
      <c r="G27" s="70">
        <f t="shared" si="2"/>
        <v>741</v>
      </c>
      <c r="H27" s="69">
        <f t="shared" si="8"/>
        <v>0</v>
      </c>
      <c r="I27" s="69">
        <f t="shared" si="8"/>
        <v>0</v>
      </c>
      <c r="J27" s="70">
        <f t="shared" si="3"/>
        <v>741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741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3410</v>
      </c>
      <c r="E28" s="188"/>
      <c r="F28" s="188">
        <v>2669</v>
      </c>
      <c r="G28" s="73">
        <f t="shared" si="2"/>
        <v>741</v>
      </c>
      <c r="H28" s="64"/>
      <c r="I28" s="64"/>
      <c r="J28" s="73">
        <f t="shared" si="3"/>
        <v>741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741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3410</v>
      </c>
      <c r="E38" s="193">
        <f aca="true" t="shared" si="12" ref="E38:P38">E27+E32+E37</f>
        <v>0</v>
      </c>
      <c r="F38" s="193">
        <f t="shared" si="12"/>
        <v>2669</v>
      </c>
      <c r="G38" s="73">
        <f t="shared" si="2"/>
        <v>741</v>
      </c>
      <c r="H38" s="74">
        <f t="shared" si="12"/>
        <v>0</v>
      </c>
      <c r="I38" s="74">
        <f t="shared" si="12"/>
        <v>0</v>
      </c>
      <c r="J38" s="73">
        <f t="shared" si="3"/>
        <v>741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741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1296</v>
      </c>
      <c r="E39" s="569"/>
      <c r="F39" s="569"/>
      <c r="G39" s="73">
        <f t="shared" si="2"/>
        <v>1296</v>
      </c>
      <c r="H39" s="569"/>
      <c r="I39" s="569"/>
      <c r="J39" s="73">
        <f t="shared" si="3"/>
        <v>1296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1296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19436</v>
      </c>
      <c r="E40" s="436">
        <f>E17+E18+E19+E25+E38+E39</f>
        <v>645</v>
      </c>
      <c r="F40" s="436">
        <f aca="true" t="shared" si="13" ref="F40:R40">F17+F18+F19+F25+F38+F39</f>
        <v>15673</v>
      </c>
      <c r="G40" s="436">
        <f t="shared" si="13"/>
        <v>4408</v>
      </c>
      <c r="H40" s="436">
        <f t="shared" si="13"/>
        <v>0</v>
      </c>
      <c r="I40" s="436">
        <f t="shared" si="13"/>
        <v>0</v>
      </c>
      <c r="J40" s="436">
        <f t="shared" si="13"/>
        <v>4408</v>
      </c>
      <c r="K40" s="436">
        <f t="shared" si="13"/>
        <v>2935</v>
      </c>
      <c r="L40" s="436">
        <f t="shared" si="13"/>
        <v>90</v>
      </c>
      <c r="M40" s="436">
        <f t="shared" si="13"/>
        <v>2879</v>
      </c>
      <c r="N40" s="436">
        <f t="shared" si="13"/>
        <v>146</v>
      </c>
      <c r="O40" s="436">
        <f t="shared" si="13"/>
        <v>0</v>
      </c>
      <c r="P40" s="436">
        <f t="shared" si="13"/>
        <v>0</v>
      </c>
      <c r="Q40" s="436">
        <f t="shared" si="13"/>
        <v>146</v>
      </c>
      <c r="R40" s="436">
        <f t="shared" si="13"/>
        <v>4262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870</v>
      </c>
      <c r="C44" s="353"/>
      <c r="D44" s="354"/>
      <c r="E44" s="354"/>
      <c r="F44" s="354"/>
      <c r="G44" s="350"/>
      <c r="H44" s="594" t="s">
        <v>862</v>
      </c>
      <c r="I44" s="595"/>
      <c r="J44" s="595"/>
      <c r="K44" s="595"/>
      <c r="L44" s="594"/>
      <c r="M44" s="595"/>
      <c r="N44" s="595"/>
      <c r="O44" s="594" t="s">
        <v>858</v>
      </c>
      <c r="P44" s="595"/>
      <c r="Q44" s="595"/>
      <c r="R44" s="595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C5:C6"/>
    <mergeCell ref="H44:K44"/>
    <mergeCell ref="L44:N44"/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70">
      <selection activeCell="C79" sqref="C79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1" t="s">
        <v>605</v>
      </c>
      <c r="B1" s="611"/>
      <c r="C1" s="611"/>
      <c r="D1" s="611"/>
      <c r="E1" s="611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5" t="str">
        <f>'справка №1-БАЛАНС'!E3</f>
        <v>ИНФРА ХОЛДИНГ АД</v>
      </c>
      <c r="C3" s="616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2" t="str">
        <f>'справка №1-БАЛАНС'!E5</f>
        <v>01.01.2013- 31.03.2013</v>
      </c>
      <c r="C4" s="613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225</v>
      </c>
      <c r="D21" s="107"/>
      <c r="E21" s="119">
        <f t="shared" si="0"/>
        <v>225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6265</v>
      </c>
      <c r="D24" s="118">
        <f>SUM(D25:D27)</f>
        <v>6265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6018</v>
      </c>
      <c r="D25" s="107">
        <v>6018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>
        <v>140</v>
      </c>
      <c r="D26" s="107">
        <v>140</v>
      </c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>
        <v>107</v>
      </c>
      <c r="D27" s="107">
        <v>107</v>
      </c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1258</v>
      </c>
      <c r="D28" s="107">
        <v>1258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1005</v>
      </c>
      <c r="D29" s="107">
        <v>1005</v>
      </c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>
        <v>17480</v>
      </c>
      <c r="D30" s="107">
        <v>17480</v>
      </c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1</v>
      </c>
      <c r="D33" s="104">
        <f>SUM(D34:D37)</f>
        <v>0</v>
      </c>
      <c r="E33" s="120">
        <f>SUM(E34:E37)</f>
        <v>1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>
        <v>1</v>
      </c>
      <c r="D35" s="107"/>
      <c r="E35" s="119">
        <f t="shared" si="0"/>
        <v>1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22</v>
      </c>
      <c r="D38" s="104">
        <f>SUM(D39:D42)</f>
        <v>22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>
        <v>22</v>
      </c>
      <c r="D42" s="107">
        <v>22</v>
      </c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26031</v>
      </c>
      <c r="D43" s="103">
        <f>D24+D28+D29+D31+D30+D32+D33+D38</f>
        <v>26030</v>
      </c>
      <c r="E43" s="117">
        <f>E24+E28+E29+E31+E30+E32+E33+E38</f>
        <v>1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26256</v>
      </c>
      <c r="D44" s="102">
        <f>D43+D21+D19+D9</f>
        <v>26030</v>
      </c>
      <c r="E44" s="117">
        <f>E43+E21+E19+E9</f>
        <v>226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27333</v>
      </c>
      <c r="D85" s="103">
        <f>SUM(D86:D90)+D94</f>
        <v>10054</v>
      </c>
      <c r="E85" s="103">
        <f>SUM(E86:E90)+E94</f>
        <v>17279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19336</v>
      </c>
      <c r="D86" s="107">
        <v>9496</v>
      </c>
      <c r="E86" s="118">
        <f t="shared" si="1"/>
        <v>9840</v>
      </c>
      <c r="F86" s="107"/>
    </row>
    <row r="87" spans="1:6" ht="12">
      <c r="A87" s="394" t="s">
        <v>742</v>
      </c>
      <c r="B87" s="395" t="s">
        <v>743</v>
      </c>
      <c r="C87" s="107">
        <v>3265</v>
      </c>
      <c r="D87" s="107">
        <v>182</v>
      </c>
      <c r="E87" s="118">
        <f t="shared" si="1"/>
        <v>3083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4057</v>
      </c>
      <c r="D89" s="107">
        <v>375</v>
      </c>
      <c r="E89" s="118">
        <f t="shared" si="1"/>
        <v>3682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675</v>
      </c>
      <c r="D90" s="102">
        <f>SUM(D91:D93)</f>
        <v>1</v>
      </c>
      <c r="E90" s="102">
        <f>SUM(E91:E93)</f>
        <v>674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>
        <v>244</v>
      </c>
      <c r="D91" s="107"/>
      <c r="E91" s="118">
        <f t="shared" si="1"/>
        <v>244</v>
      </c>
      <c r="F91" s="107"/>
    </row>
    <row r="92" spans="1:6" ht="12">
      <c r="A92" s="394" t="s">
        <v>658</v>
      </c>
      <c r="B92" s="395" t="s">
        <v>752</v>
      </c>
      <c r="C92" s="107">
        <v>63</v>
      </c>
      <c r="D92" s="107"/>
      <c r="E92" s="118">
        <f t="shared" si="1"/>
        <v>63</v>
      </c>
      <c r="F92" s="107"/>
    </row>
    <row r="93" spans="1:6" ht="12">
      <c r="A93" s="394" t="s">
        <v>662</v>
      </c>
      <c r="B93" s="395" t="s">
        <v>753</v>
      </c>
      <c r="C93" s="107">
        <v>368</v>
      </c>
      <c r="D93" s="107">
        <v>1</v>
      </c>
      <c r="E93" s="118">
        <f t="shared" si="1"/>
        <v>367</v>
      </c>
      <c r="F93" s="107"/>
    </row>
    <row r="94" spans="1:6" ht="12">
      <c r="A94" s="394" t="s">
        <v>754</v>
      </c>
      <c r="B94" s="395" t="s">
        <v>755</v>
      </c>
      <c r="C94" s="107"/>
      <c r="D94" s="107"/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27333</v>
      </c>
      <c r="D96" s="103">
        <f>D85+D80+D75+D71+D95</f>
        <v>10054</v>
      </c>
      <c r="E96" s="103">
        <f>E85+E80+E75+E71+E95</f>
        <v>17279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27333</v>
      </c>
      <c r="D97" s="103">
        <f>D96+D68+D66</f>
        <v>10054</v>
      </c>
      <c r="E97" s="103">
        <f>E96+E68+E66</f>
        <v>17279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773</v>
      </c>
      <c r="B105" s="393" t="s">
        <v>774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0" t="s">
        <v>776</v>
      </c>
      <c r="B107" s="610"/>
      <c r="C107" s="610"/>
      <c r="D107" s="610"/>
      <c r="E107" s="610"/>
      <c r="F107" s="61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4" t="s">
        <v>870</v>
      </c>
      <c r="B109" s="614"/>
      <c r="C109" s="594" t="s">
        <v>862</v>
      </c>
      <c r="D109" s="595"/>
      <c r="E109" s="595"/>
      <c r="F109" s="595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09" t="s">
        <v>859</v>
      </c>
      <c r="D111" s="609"/>
      <c r="E111" s="609"/>
      <c r="F111" s="609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46" sqref="F46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7" t="str">
        <f>'справка №1-БАЛАНС'!E3</f>
        <v>ИНФРА ХОЛДИНГ АД</v>
      </c>
      <c r="C4" s="617"/>
      <c r="D4" s="617"/>
      <c r="E4" s="617"/>
      <c r="F4" s="617"/>
      <c r="G4" s="623" t="s">
        <v>2</v>
      </c>
      <c r="H4" s="623"/>
      <c r="I4" s="498">
        <f>'справка №1-БАЛАНС'!H3</f>
        <v>175443402</v>
      </c>
    </row>
    <row r="5" spans="1:9" ht="15">
      <c r="A5" s="499" t="s">
        <v>4</v>
      </c>
      <c r="B5" s="618" t="str">
        <f>'справка №1-БАЛАНС'!E5</f>
        <v>01.01.2013- 31.03.2013</v>
      </c>
      <c r="C5" s="618"/>
      <c r="D5" s="618"/>
      <c r="E5" s="618"/>
      <c r="F5" s="618"/>
      <c r="G5" s="621" t="s">
        <v>3</v>
      </c>
      <c r="H5" s="622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870</v>
      </c>
      <c r="B30" s="620"/>
      <c r="C30" s="620"/>
      <c r="D30" s="457" t="s">
        <v>815</v>
      </c>
      <c r="E30" s="619" t="s">
        <v>863</v>
      </c>
      <c r="F30" s="619"/>
      <c r="G30" s="619"/>
      <c r="H30" s="418" t="s">
        <v>777</v>
      </c>
      <c r="I30" s="619"/>
      <c r="J30" s="619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860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34">
      <selection activeCell="D59" sqref="D59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4" t="str">
        <f>'справка №1-БАЛАНС'!E3</f>
        <v>ИНФРА ХОЛДИНГ АД</v>
      </c>
      <c r="C5" s="624"/>
      <c r="D5" s="624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5" t="str">
        <f>'справка №1-БАЛАНС'!E5</f>
        <v>01.01.2013- 31.03.2013</v>
      </c>
      <c r="C6" s="625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/>
      <c r="B12" s="36"/>
      <c r="C12" s="439"/>
      <c r="D12" s="572"/>
      <c r="E12" s="439"/>
      <c r="F12" s="441">
        <f>C12-E12</f>
        <v>0</v>
      </c>
    </row>
    <row r="13" spans="1:6" ht="12.75">
      <c r="A13" s="35"/>
      <c r="B13" s="36"/>
      <c r="C13" s="439"/>
      <c r="D13" s="572"/>
      <c r="E13" s="439"/>
      <c r="F13" s="441">
        <f>C13-E13</f>
        <v>0</v>
      </c>
    </row>
    <row r="14" spans="1:6" ht="12.75">
      <c r="A14" s="35"/>
      <c r="B14" s="36"/>
      <c r="C14" s="439"/>
      <c r="D14" s="572"/>
      <c r="E14" s="439"/>
      <c r="F14" s="441">
        <f>C14-E14</f>
        <v>0</v>
      </c>
    </row>
    <row r="15" spans="1:6" ht="12.75">
      <c r="A15" s="35"/>
      <c r="B15" s="36"/>
      <c r="C15" s="439"/>
      <c r="D15" s="572"/>
      <c r="E15" s="439"/>
      <c r="F15" s="441">
        <f>C15-E15</f>
        <v>0</v>
      </c>
    </row>
    <row r="17" spans="1:6" ht="12.75">
      <c r="A17" s="35">
        <v>6</v>
      </c>
      <c r="B17" s="36"/>
      <c r="C17" s="439"/>
      <c r="D17" s="572"/>
      <c r="E17" s="439"/>
      <c r="F17" s="441"/>
    </row>
    <row r="18" spans="1:6" ht="12.75">
      <c r="A18" s="35">
        <v>7</v>
      </c>
      <c r="B18" s="36"/>
      <c r="C18" s="439"/>
      <c r="D18" s="439"/>
      <c r="E18" s="439"/>
      <c r="F18" s="441">
        <f aca="true" t="shared" si="0" ref="F18:F26">C18-E18</f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 t="s">
        <v>856</v>
      </c>
      <c r="B46" s="39"/>
      <c r="C46" s="439">
        <v>741</v>
      </c>
      <c r="D46" s="572">
        <v>0.43</v>
      </c>
      <c r="E46" s="439"/>
      <c r="F46" s="441">
        <f>C46-E46</f>
        <v>741</v>
      </c>
    </row>
    <row r="47" spans="1:6" ht="12.75">
      <c r="A47" s="35">
        <v>2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741</v>
      </c>
      <c r="D61" s="427"/>
      <c r="E61" s="427">
        <f>SUM(E46:E60)</f>
        <v>0</v>
      </c>
      <c r="F61" s="440">
        <f>SUM(F46:F60)</f>
        <v>741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741</v>
      </c>
      <c r="D79" s="427"/>
      <c r="E79" s="427">
        <f>E78+E61+E44+E27</f>
        <v>0</v>
      </c>
      <c r="F79" s="440">
        <f>F78+F61+F44+F27</f>
        <v>741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870</v>
      </c>
      <c r="B151" s="451"/>
      <c r="C151" s="594" t="s">
        <v>862</v>
      </c>
      <c r="D151" s="595"/>
      <c r="E151" s="595"/>
      <c r="F151" s="595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6" t="s">
        <v>859</v>
      </c>
      <c r="D153" s="626"/>
      <c r="E153" s="626"/>
      <c r="F153" s="626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7:F26 C12:F15 C116:F130 C99:F113 C82:F96 C63:F77 C46:F6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Lid</cp:lastModifiedBy>
  <cp:lastPrinted>2013-05-31T13:12:52Z</cp:lastPrinted>
  <dcterms:created xsi:type="dcterms:W3CDTF">2000-06-29T12:02:40Z</dcterms:created>
  <dcterms:modified xsi:type="dcterms:W3CDTF">2013-05-31T13:36:50Z</dcterms:modified>
  <cp:category/>
  <cp:version/>
  <cp:contentType/>
  <cp:contentStatus/>
</cp:coreProperties>
</file>