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Balance" sheetId="1" r:id="rId1"/>
    <sheet name="Income" sheetId="2" r:id="rId2"/>
    <sheet name="Cash Flow" sheetId="3" r:id="rId3"/>
    <sheet name="Equity"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'Balance'!$A$1:$C$76</definedName>
  </definedNames>
  <calcPr fullCalcOnLoad="1"/>
</workbook>
</file>

<file path=xl/comments6.xml><?xml version="1.0" encoding="utf-8"?>
<comments xmlns="http://schemas.openxmlformats.org/spreadsheetml/2006/main">
  <authors>
    <author>tnn</author>
  </authors>
  <commentList>
    <comment ref="B28" authorId="0">
      <text>
        <r>
          <rPr>
            <sz val="9"/>
            <color indexed="12"/>
            <rFont val="Arial"/>
            <family val="2"/>
          </rPr>
          <t>Click once to follow link</t>
        </r>
      </text>
    </comment>
  </commentList>
</comments>
</file>

<file path=xl/sharedStrings.xml><?xml version="1.0" encoding="utf-8"?>
<sst xmlns="http://schemas.openxmlformats.org/spreadsheetml/2006/main" count="262" uniqueCount="221">
  <si>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</si>
  <si>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</si>
  <si>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</si>
  <si>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</si>
  <si>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</si>
  <si>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</si>
  <si>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</si>
  <si>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</si>
  <si>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</si>
  <si>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</si>
  <si>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</si>
  <si>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</si>
  <si>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</si>
  <si>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</si>
  <si>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</si>
  <si>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</si>
  <si>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</si>
  <si>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</si>
  <si>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</si>
  <si>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</si>
  <si>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</si>
  <si>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</si>
  <si>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</si>
  <si>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</si>
  <si>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</si>
  <si>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</si>
  <si>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</si>
  <si>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</si>
  <si>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</si>
  <si>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</si>
  <si>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</si>
  <si>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</si>
  <si>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</si>
  <si>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</si>
  <si>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</si>
  <si>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</si>
  <si>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</si>
  <si>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tax liabilities</t>
  </si>
  <si>
    <t>Deferred income</t>
  </si>
  <si>
    <t>Total non-current liabilities</t>
  </si>
  <si>
    <t>Current</t>
  </si>
  <si>
    <t>Total current liabilities</t>
  </si>
  <si>
    <t>Total liabilities</t>
  </si>
  <si>
    <t>TOTAL EQUITY AND LIABILITIES</t>
  </si>
  <si>
    <t>Short-term bank loans</t>
  </si>
  <si>
    <t>Provisions</t>
  </si>
  <si>
    <t>Short-term related parties payables</t>
  </si>
  <si>
    <t>Payables to suppliers</t>
  </si>
  <si>
    <t>Advansed received</t>
  </si>
  <si>
    <t>Payables to the personnel</t>
  </si>
  <si>
    <t xml:space="preserve">Social security liabilities </t>
  </si>
  <si>
    <t>Tax payables</t>
  </si>
  <si>
    <t>STARA PLANINA HOLD Pls</t>
  </si>
  <si>
    <t>Grants</t>
  </si>
  <si>
    <t>Gains from transactions with financial instruments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</si>
  <si>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</si>
  <si>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</si>
  <si>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</si>
  <si>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</si>
  <si>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</si>
  <si>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</si>
  <si>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</si>
  <si>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</si>
  <si>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</si>
  <si>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</si>
  <si>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</si>
  <si>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</si>
  <si>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</si>
  <si>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</si>
  <si>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</si>
  <si>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</si>
  <si>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</si>
  <si>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</si>
  <si>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</si>
  <si>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</si>
  <si>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</si>
  <si>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</si>
  <si>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Proceeds from sale of non-current assets</t>
  </si>
  <si>
    <t>CASH FLOWS FROM OPERATING ACTIVITIES</t>
  </si>
  <si>
    <t>Proceeds from loans received</t>
  </si>
  <si>
    <t>Payments for loans granted</t>
  </si>
  <si>
    <t>Payments for loans received</t>
  </si>
  <si>
    <t>Purchase of investments in subsidiaries and associates companies</t>
  </si>
  <si>
    <t>Sale of investments in subsidiaries and associates companies</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</si>
  <si>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</si>
  <si>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</si>
  <si>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</si>
  <si>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</si>
  <si>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</si>
  <si>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</si>
  <si>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</si>
  <si>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</si>
  <si>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</si>
  <si>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</si>
  <si>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</si>
  <si>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</si>
  <si>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</si>
  <si>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</si>
  <si>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</si>
  <si>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Revaluation of financial assets</t>
  </si>
  <si>
    <t>Other changes in equity</t>
  </si>
  <si>
    <t>I. Subsidiaries</t>
  </si>
  <si>
    <t>II. Associates</t>
  </si>
  <si>
    <t>III. Other companies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</si>
  <si>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</si>
  <si>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</si>
  <si>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</si>
  <si>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</si>
  <si>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</si>
  <si>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</si>
  <si>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</si>
  <si>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</si>
  <si>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</si>
  <si>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</si>
  <si>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</si>
  <si>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</si>
  <si>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</si>
  <si>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</si>
  <si>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Slavyana Jsc., Slavianovo</t>
  </si>
  <si>
    <t>Fazan Plc., Russe</t>
  </si>
  <si>
    <t>74.72</t>
  </si>
  <si>
    <t>Hydraulic elements and systems Plc., Yambol</t>
  </si>
  <si>
    <t>Elhim Iskra Plc., Pazardjik</t>
  </si>
  <si>
    <t>51.4</t>
  </si>
  <si>
    <t>SPH Trans Ltd., Sofia</t>
  </si>
  <si>
    <t>M+C Hydraulic Plc., Kazanluk</t>
  </si>
  <si>
    <t>30.91</t>
  </si>
  <si>
    <t>Bulgarian Rose Plc., Karlovo</t>
  </si>
  <si>
    <t>49.99</t>
  </si>
  <si>
    <t>Patstroyinjenering Jsc., Kurdjali</t>
  </si>
  <si>
    <t>26.88</t>
  </si>
  <si>
    <t>Ptici &amp; Ptichi produkti., Pleven</t>
  </si>
  <si>
    <t>Forsan Bulgaria Ltd., Sofia</t>
  </si>
  <si>
    <t>Leasing Compani AD, Sofia</t>
  </si>
  <si>
    <t>Prepared by: Kremena Dulgerova</t>
  </si>
  <si>
    <r>
      <t>TOTAL</t>
    </r>
    <r>
      <rPr>
        <sz val="12"/>
        <rFont val="Arial"/>
        <family val="2"/>
      </rPr>
      <t xml:space="preserve"> (I+II+III)</t>
    </r>
  </si>
  <si>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</si>
  <si>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</si>
  <si>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</si>
  <si>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</si>
  <si>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</si>
  <si>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</si>
  <si>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</si>
  <si>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</si>
  <si>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</si>
  <si>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</si>
  <si>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</si>
  <si>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</si>
  <si>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</si>
  <si>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</si>
  <si>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</si>
  <si>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</si>
  <si>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</si>
  <si>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</si>
  <si>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</si>
  <si>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</si>
  <si>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</si>
  <si>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</si>
  <si>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</si>
  <si>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</si>
  <si>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</si>
  <si>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</si>
  <si>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Notes about the accounting policy adopted for the Interim Consolidated Financial Statements </t>
  </si>
  <si>
    <t>The Equity method of accounting has been applied for the investments in associates in the Consolidated Financial Statements of Stara planina hold Plc in compliancy with IAS 28.</t>
  </si>
  <si>
    <t>Consolidation of Separate Financial Statements of the subsidiaries and Separate Financial Statements of the parent has been made successively for the assets, liabilities, equity, incomes and expenses.</t>
  </si>
  <si>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</si>
  <si>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</si>
  <si>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</si>
  <si>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</si>
  <si>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</si>
  <si>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</si>
  <si>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</si>
  <si>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Pazardjik</t>
  </si>
  <si>
    <t>51.40%</t>
  </si>
  <si>
    <t>SPH Trans Ltd</t>
  </si>
  <si>
    <t>Sofia</t>
  </si>
  <si>
    <t>65.00%</t>
  </si>
  <si>
    <t>Hydraulic elements and systems Plc</t>
  </si>
  <si>
    <t>Jambol</t>
  </si>
  <si>
    <t>Fazan Plc</t>
  </si>
  <si>
    <t>Russe</t>
  </si>
  <si>
    <t>74.72%</t>
  </si>
  <si>
    <t>Slaviana Jsc</t>
  </si>
  <si>
    <t>Slavianovo</t>
  </si>
  <si>
    <t>The Share in the Issued capital/     votes on AGM</t>
  </si>
  <si>
    <t>Manager: Vasil Velev</t>
  </si>
  <si>
    <t>Gains from dividents</t>
  </si>
  <si>
    <t>Proceeds from financial assets held for trade</t>
  </si>
  <si>
    <t>Proceeds from issuance of securities</t>
  </si>
  <si>
    <t>98.74%</t>
  </si>
  <si>
    <t>Receivables from trade loans</t>
  </si>
  <si>
    <t>Profit sharing for dividents</t>
  </si>
  <si>
    <t>Interests from loans received</t>
  </si>
  <si>
    <t>Taxes paid/received</t>
  </si>
  <si>
    <t>63.72%</t>
  </si>
  <si>
    <t xml:space="preserve">Other payments/proceeds for investing activities </t>
  </si>
  <si>
    <t>Long-term receivables from trade loans</t>
  </si>
  <si>
    <t>8.</t>
  </si>
  <si>
    <t>CONSOLIDATED BALANCE SHEET</t>
  </si>
  <si>
    <t>CONSOLIDATED INCOME STATEMENT</t>
  </si>
  <si>
    <t>CONSOLIDATED CASH FLOW STATEMENT</t>
  </si>
  <si>
    <t>CONSOLIDATED STATEMENT OF CHANGES IN EQUITY</t>
  </si>
  <si>
    <t xml:space="preserve">Other profit sharing </t>
  </si>
  <si>
    <t>Balance 01 January 2008</t>
  </si>
  <si>
    <t>SPH Trans Ltd - BGN 2 thousand</t>
  </si>
  <si>
    <t>Financial assets</t>
  </si>
  <si>
    <t>For the period ended 31 December 2008</t>
  </si>
  <si>
    <t>Buyback of own share</t>
  </si>
  <si>
    <t>Balance 31 December 2008</t>
  </si>
  <si>
    <t xml:space="preserve">Тне consolidated net result is BGN 5 026 thousand </t>
  </si>
  <si>
    <t>Minority interests in the Consolidated Income Statement are BGN 2 781 thousand, formed from:</t>
  </si>
  <si>
    <t>Elhim - Iskra Plc - BGN 1 833 thousand</t>
  </si>
  <si>
    <t>Hydraulic elements and systems Plc - BGN 1 051 thousand</t>
  </si>
  <si>
    <t>Fazan Plc - BGN (-92) thousand</t>
  </si>
  <si>
    <t>Slaviana Jsc - BGN (-13) thousand</t>
  </si>
  <si>
    <t>The Interim Financial Statements of the subsidiaries for the period of twelve months ended 31.12.2008 are consolidated with the Interim Financial Statements of the parent for the same period.</t>
  </si>
  <si>
    <t>The Cost method of accounting has been applied for the investments in subsidiaries and associates in the Separate Financial Statements of the Stara planina hold Plc for the period of twelve months ended 31.12.2008.</t>
  </si>
  <si>
    <t>The information in the Consolidated Balance Sheet for the period of twelve months ended 31.12.2007 is from the Consolidated Balance Sheet prepared on the base of  Separate Financial Statements of the entities in the Group for the 12 months ended 31.12.2007</t>
  </si>
  <si>
    <t>Contingent liabilities</t>
  </si>
  <si>
    <t>In October 2008 Stara Planina Hold became a joint debtor under contract between Leasing Company AD and RaiffaisenBank Bulgaria for EUR 2,200,000 bank loan. Because of it contingent liabilities are accounted.</t>
  </si>
  <si>
    <t>Minority interests in the Consolidated Balance Sheet are BGN 19 845 thousand</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</si>
</sst>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0_);_(* \(#,##0\);_(* &quot;-&quot;_);_(@_)"/>
    <numFmt numFmtId="173" formatCode="_(* #,##0.00_);_(* \(#,##0\);_(* &quot;-&quot;_);_(@_)"/>
  </numFmts>
  <fonts count="30">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
      <color indexed="12"/>
      <name val="Arial"/>
      <family val="0"/>
    </font>
    <font>
      <sz val="9"/>
      <color indexed="12"/>
      <name val="Arial"/>
      <family val="2"/>
    </font>
    <font>
      <sz val="11.5"/>
      <name val="Arial"/>
      <family val="2"/>
    </font>
    <font>
      <sz val="11.5"/>
      <color indexed="8"/>
      <name val="Arial"/>
      <family val="2"/>
    </font>
    <font>
      <i/>
      <sz val="11.5"/>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6">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color indexed="63"/>
      </left>
      <right>
        <color indexed="63"/>
      </right>
      <top style="double"/>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double"/>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double"/>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233">
    <xf numFmtId="0" fontId="0" fillId="0" borderId="0" xfId="0" applyAlignment="1">
      <alignment/>
    </xf>
    <xf numFmtId="0" fontId="5" fillId="0" borderId="0" xfId="19"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0" applyFont="1" applyAlignment="1" applyProtection="1">
      <alignment wrapText="1"/>
      <protection/>
    </xf>
    <xf numFmtId="0" fontId="6" fillId="0" borderId="0" xfId="19" applyFont="1" applyFill="1" applyAlignment="1" applyProtection="1">
      <alignment vertical="top" wrapText="1"/>
      <protection locked="0"/>
    </xf>
    <xf numFmtId="0" fontId="5" fillId="0" borderId="0" xfId="19" applyFont="1" applyFill="1" applyBorder="1" applyAlignment="1" applyProtection="1">
      <alignment vertical="top" wrapText="1"/>
      <protection locked="0"/>
    </xf>
    <xf numFmtId="0" fontId="6" fillId="0" borderId="0" xfId="20" applyFont="1" applyBorder="1" applyAlignment="1" applyProtection="1">
      <alignment wrapText="1"/>
      <protection/>
    </xf>
    <xf numFmtId="1" fontId="6" fillId="2" borderId="0" xfId="20"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19" applyFont="1" applyFill="1" applyAlignment="1" applyProtection="1">
      <alignment horizontal="center" vertical="top"/>
      <protection/>
    </xf>
    <xf numFmtId="0" fontId="6" fillId="0" borderId="0" xfId="20" applyFont="1" applyAlignment="1" applyProtection="1">
      <alignment vertical="top" wrapText="1"/>
      <protection/>
    </xf>
    <xf numFmtId="1" fontId="6" fillId="0" borderId="0" xfId="19" applyNumberFormat="1" applyFont="1" applyBorder="1" applyAlignment="1" applyProtection="1">
      <alignment horizontal="right" vertical="top"/>
      <protection locked="0"/>
    </xf>
    <xf numFmtId="0" fontId="6" fillId="0" borderId="0" xfId="20" applyFont="1" applyFill="1" applyAlignment="1" applyProtection="1">
      <alignment wrapText="1"/>
      <protection/>
    </xf>
    <xf numFmtId="0" fontId="9" fillId="0" borderId="0" xfId="20" applyFont="1" applyAlignment="1" applyProtection="1">
      <alignment horizontal="center" wrapText="1"/>
      <protection locked="0"/>
    </xf>
    <xf numFmtId="0" fontId="10" fillId="0" borderId="0" xfId="20" applyFont="1" applyAlignment="1" applyProtection="1">
      <alignment wrapText="1"/>
      <protection/>
    </xf>
    <xf numFmtId="0" fontId="7" fillId="0" borderId="0" xfId="19" applyFont="1" applyAlignment="1">
      <alignment vertical="top"/>
      <protection/>
    </xf>
    <xf numFmtId="0" fontId="7" fillId="0" borderId="0" xfId="19" applyFont="1" applyAlignment="1">
      <alignment/>
      <protection/>
    </xf>
    <xf numFmtId="3" fontId="7" fillId="0" borderId="0" xfId="19" applyNumberFormat="1" applyFont="1" applyAlignment="1" applyProtection="1">
      <alignment vertical="top" wrapText="1"/>
      <protection locked="0"/>
    </xf>
    <xf numFmtId="0" fontId="7" fillId="0" borderId="0" xfId="19" applyFont="1" applyAlignment="1" applyProtection="1">
      <alignment vertical="top" wrapText="1"/>
      <protection locked="0"/>
    </xf>
    <xf numFmtId="0" fontId="8" fillId="0" borderId="0" xfId="19" applyFont="1" applyBorder="1" applyAlignment="1" applyProtection="1">
      <alignment horizontal="center" vertical="top"/>
      <protection locked="0"/>
    </xf>
    <xf numFmtId="0" fontId="8" fillId="0" borderId="1" xfId="19" applyFont="1" applyBorder="1" applyAlignment="1" applyProtection="1">
      <alignment horizontal="left" vertical="center"/>
      <protection/>
    </xf>
    <xf numFmtId="14" fontId="7" fillId="0" borderId="1" xfId="19"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3" fontId="12" fillId="0" borderId="0"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19" applyFont="1" applyFill="1" applyBorder="1" applyAlignment="1" applyProtection="1">
      <alignment horizontal="left" wrapText="1"/>
      <protection/>
    </xf>
    <xf numFmtId="3" fontId="7" fillId="0" borderId="0" xfId="19" applyNumberFormat="1" applyFont="1" applyBorder="1" applyAlignment="1" applyProtection="1">
      <alignment vertical="top" wrapText="1"/>
      <protection locked="0"/>
    </xf>
    <xf numFmtId="0" fontId="7" fillId="0" borderId="0" xfId="19" applyFont="1" applyBorder="1" applyAlignment="1" applyProtection="1">
      <alignment vertical="top" wrapText="1"/>
      <protection locked="0"/>
    </xf>
    <xf numFmtId="3" fontId="7" fillId="0" borderId="0" xfId="19" applyNumberFormat="1" applyFont="1" applyBorder="1" applyAlignment="1" applyProtection="1">
      <alignment horizontal="left" vertical="top"/>
      <protection locked="0"/>
    </xf>
    <xf numFmtId="0" fontId="7" fillId="0" borderId="0" xfId="19" applyFont="1" applyBorder="1" applyAlignment="1">
      <alignment vertical="top"/>
      <protection/>
    </xf>
    <xf numFmtId="0" fontId="12" fillId="0" borderId="0" xfId="0" applyFont="1" applyBorder="1" applyAlignment="1">
      <alignment vertical="top" wrapText="1"/>
    </xf>
    <xf numFmtId="0" fontId="11" fillId="3" borderId="5" xfId="19" applyFont="1" applyFill="1" applyBorder="1" applyAlignment="1" applyProtection="1">
      <alignment horizontal="left" wrapText="1"/>
      <protection/>
    </xf>
    <xf numFmtId="0" fontId="7" fillId="0" borderId="1" xfId="0" applyFont="1" applyBorder="1" applyAlignment="1">
      <alignment wrapText="1"/>
    </xf>
    <xf numFmtId="0" fontId="8" fillId="0" borderId="0" xfId="19" applyFont="1" applyBorder="1" applyAlignment="1" applyProtection="1">
      <alignment vertical="top" wrapText="1"/>
      <protection locked="0"/>
    </xf>
    <xf numFmtId="3" fontId="7" fillId="0" borderId="0" xfId="19" applyNumberFormat="1" applyFont="1" applyBorder="1" applyAlignment="1" applyProtection="1">
      <alignment horizontal="center" vertical="top"/>
      <protection locked="0"/>
    </xf>
    <xf numFmtId="0" fontId="8" fillId="0" borderId="0" xfId="19" applyFont="1" applyAlignment="1">
      <alignment vertical="top"/>
      <protection/>
    </xf>
    <xf numFmtId="0" fontId="11" fillId="0" borderId="6" xfId="0" applyFont="1" applyBorder="1" applyAlignment="1">
      <alignment vertical="top" wrapText="1"/>
    </xf>
    <xf numFmtId="0" fontId="11" fillId="0" borderId="1" xfId="0" applyFont="1" applyBorder="1" applyAlignment="1">
      <alignment vertical="top" wrapText="1"/>
    </xf>
    <xf numFmtId="0" fontId="7" fillId="0" borderId="0" xfId="21" applyFont="1" applyBorder="1" applyAlignment="1">
      <alignment vertical="center" wrapText="1"/>
      <protection/>
    </xf>
    <xf numFmtId="3" fontId="8" fillId="0" borderId="0" xfId="21" applyNumberFormat="1" applyFont="1" applyBorder="1" applyAlignment="1" applyProtection="1">
      <alignment horizontal="right" vertical="center"/>
      <protection locked="0"/>
    </xf>
    <xf numFmtId="0" fontId="7" fillId="0" borderId="0" xfId="21" applyFont="1" applyBorder="1" applyAlignment="1">
      <alignment vertical="center"/>
      <protection/>
    </xf>
    <xf numFmtId="3" fontId="7" fillId="0" borderId="0" xfId="21" applyNumberFormat="1" applyFont="1" applyBorder="1" applyAlignment="1">
      <alignment vertical="center" wrapText="1"/>
      <protection/>
    </xf>
    <xf numFmtId="3" fontId="7" fillId="0" borderId="0" xfId="21" applyNumberFormat="1" applyFont="1" applyBorder="1" applyAlignment="1">
      <alignment vertical="center"/>
      <protection/>
    </xf>
    <xf numFmtId="172" fontId="7" fillId="0" borderId="6" xfId="0" applyNumberFormat="1" applyFont="1" applyBorder="1" applyAlignment="1">
      <alignment/>
    </xf>
    <xf numFmtId="0" fontId="8" fillId="0" borderId="0" xfId="21" applyNumberFormat="1" applyFont="1" applyBorder="1" applyAlignment="1" applyProtection="1">
      <alignment vertical="center"/>
      <protection locked="0"/>
    </xf>
    <xf numFmtId="172" fontId="12" fillId="0" borderId="1" xfId="0" applyNumberFormat="1" applyFont="1" applyBorder="1" applyAlignment="1">
      <alignment horizontal="right" vertical="top" wrapText="1"/>
    </xf>
    <xf numFmtId="0" fontId="12" fillId="0" borderId="7" xfId="0" applyFont="1" applyBorder="1" applyAlignment="1">
      <alignment vertical="top" wrapText="1"/>
    </xf>
    <xf numFmtId="172" fontId="12" fillId="0" borderId="6" xfId="0" applyNumberFormat="1" applyFont="1" applyBorder="1" applyAlignment="1">
      <alignment horizontal="right" vertical="top" wrapText="1"/>
    </xf>
    <xf numFmtId="172" fontId="12" fillId="0" borderId="4" xfId="0" applyNumberFormat="1" applyFont="1" applyBorder="1" applyAlignment="1">
      <alignment horizontal="right" vertical="top" wrapText="1"/>
    </xf>
    <xf numFmtId="1" fontId="7" fillId="0" borderId="0" xfId="19" applyNumberFormat="1" applyFont="1" applyBorder="1" applyAlignment="1" applyProtection="1">
      <alignment horizontal="left" vertical="top" wrapText="1"/>
      <protection locked="0"/>
    </xf>
    <xf numFmtId="3" fontId="7" fillId="0" borderId="0" xfId="19" applyNumberFormat="1" applyFont="1" applyAlignment="1" applyProtection="1">
      <alignment horizontal="center" vertical="top" wrapText="1"/>
      <protection locked="0"/>
    </xf>
    <xf numFmtId="0" fontId="7" fillId="0" borderId="1" xfId="0" applyFont="1" applyBorder="1" applyAlignment="1">
      <alignment/>
    </xf>
    <xf numFmtId="172" fontId="7" fillId="0" borderId="1" xfId="0" applyNumberFormat="1" applyFont="1" applyBorder="1" applyAlignment="1">
      <alignment/>
    </xf>
    <xf numFmtId="0" fontId="12" fillId="0" borderId="7" xfId="0" applyFont="1" applyBorder="1" applyAlignment="1">
      <alignment horizontal="right" vertical="top" wrapText="1"/>
    </xf>
    <xf numFmtId="3" fontId="11" fillId="0" borderId="8" xfId="0" applyNumberFormat="1" applyFont="1" applyBorder="1" applyAlignment="1">
      <alignment horizontal="right" vertical="top" wrapText="1"/>
    </xf>
    <xf numFmtId="3" fontId="12" fillId="0" borderId="6" xfId="0" applyNumberFormat="1" applyFont="1" applyBorder="1" applyAlignment="1">
      <alignment horizontal="right" vertical="top" wrapText="1"/>
    </xf>
    <xf numFmtId="0" fontId="12" fillId="0" borderId="7" xfId="0" applyFont="1" applyBorder="1" applyAlignment="1">
      <alignment horizontal="justify" vertical="top" wrapText="1"/>
    </xf>
    <xf numFmtId="3" fontId="12" fillId="0" borderId="7" xfId="0" applyNumberFormat="1" applyFont="1" applyBorder="1" applyAlignment="1">
      <alignment horizontal="right" vertical="top" wrapText="1"/>
    </xf>
    <xf numFmtId="0" fontId="7" fillId="0" borderId="0" xfId="19" applyFont="1" applyBorder="1" applyAlignment="1">
      <alignment/>
      <protection/>
    </xf>
    <xf numFmtId="3" fontId="11" fillId="0" borderId="4" xfId="0" applyNumberFormat="1" applyFont="1" applyBorder="1" applyAlignment="1">
      <alignment horizontal="right" vertical="top" wrapText="1"/>
    </xf>
    <xf numFmtId="0" fontId="11" fillId="0" borderId="9" xfId="0" applyFont="1" applyBorder="1" applyAlignment="1">
      <alignment vertical="top" wrapText="1"/>
    </xf>
    <xf numFmtId="3" fontId="11" fillId="0" borderId="9" xfId="0" applyNumberFormat="1" applyFont="1" applyBorder="1" applyAlignment="1">
      <alignment vertical="top" wrapText="1"/>
    </xf>
    <xf numFmtId="3" fontId="11" fillId="0" borderId="7" xfId="0" applyNumberFormat="1" applyFont="1" applyBorder="1" applyAlignment="1">
      <alignment horizontal="right" vertical="top" wrapText="1"/>
    </xf>
    <xf numFmtId="0" fontId="7" fillId="0" borderId="0" xfId="18" applyFont="1">
      <alignment/>
      <protection/>
    </xf>
    <xf numFmtId="0" fontId="7" fillId="0" borderId="1" xfId="16" applyFont="1" applyBorder="1" applyAlignment="1">
      <alignment horizontal="left" wrapText="1"/>
      <protection/>
    </xf>
    <xf numFmtId="3" fontId="7" fillId="2" borderId="1" xfId="16" applyNumberFormat="1" applyFont="1" applyFill="1" applyBorder="1" applyAlignment="1" applyProtection="1">
      <alignment horizontal="right" wrapText="1"/>
      <protection locked="0"/>
    </xf>
    <xf numFmtId="2" fontId="7" fillId="2" borderId="1" xfId="16" applyNumberFormat="1" applyFont="1" applyFill="1" applyBorder="1" applyAlignment="1">
      <alignment horizontal="right" wrapText="1"/>
      <protection/>
    </xf>
    <xf numFmtId="3" fontId="7" fillId="2" borderId="1" xfId="16" applyNumberFormat="1" applyFont="1" applyFill="1" applyBorder="1" applyAlignment="1">
      <alignment horizontal="right" wrapText="1"/>
      <protection/>
    </xf>
    <xf numFmtId="0" fontId="7" fillId="0" borderId="0" xfId="22" applyFont="1">
      <alignment/>
      <protection/>
    </xf>
    <xf numFmtId="0" fontId="8" fillId="0" borderId="0" xfId="22" applyFont="1" applyAlignment="1">
      <alignment horizontal="center" wrapText="1"/>
      <protection/>
    </xf>
    <xf numFmtId="0" fontId="8" fillId="0" borderId="0" xfId="22" applyFont="1">
      <alignment/>
      <protection/>
    </xf>
    <xf numFmtId="0" fontId="8" fillId="0" borderId="0" xfId="22" applyFont="1" applyBorder="1" applyAlignment="1" applyProtection="1">
      <alignment horizontal="left" vertical="center" wrapText="1"/>
      <protection/>
    </xf>
    <xf numFmtId="0" fontId="7" fillId="0" borderId="0" xfId="19" applyFont="1" applyAlignment="1">
      <alignment vertical="top" wrapText="1"/>
      <protection/>
    </xf>
    <xf numFmtId="0" fontId="8" fillId="0" borderId="0" xfId="22" applyFont="1" applyBorder="1" applyAlignment="1">
      <alignment horizontal="left" vertical="top" wrapText="1"/>
      <protection/>
    </xf>
    <xf numFmtId="3" fontId="8" fillId="2" borderId="1" xfId="22" applyNumberFormat="1" applyFont="1" applyFill="1" applyBorder="1" applyAlignment="1" applyProtection="1">
      <alignment/>
      <protection/>
    </xf>
    <xf numFmtId="3" fontId="8" fillId="2" borderId="1" xfId="22" applyNumberFormat="1" applyFont="1" applyFill="1" applyBorder="1" applyAlignment="1" applyProtection="1">
      <alignment/>
      <protection locked="0"/>
    </xf>
    <xf numFmtId="3" fontId="7" fillId="2" borderId="1" xfId="22" applyNumberFormat="1" applyFont="1" applyFill="1" applyBorder="1" applyAlignment="1" applyProtection="1">
      <alignment/>
      <protection/>
    </xf>
    <xf numFmtId="0" fontId="8" fillId="0" borderId="0" xfId="22" applyFont="1" applyBorder="1" applyAlignment="1" applyProtection="1">
      <alignment vertical="center" wrapText="1"/>
      <protection locked="0"/>
    </xf>
    <xf numFmtId="3" fontId="7" fillId="0" borderId="0" xfId="22" applyNumberFormat="1" applyFont="1" applyBorder="1" applyAlignment="1" applyProtection="1">
      <alignment vertical="center"/>
      <protection locked="0"/>
    </xf>
    <xf numFmtId="0" fontId="7" fillId="0" borderId="0" xfId="22" applyFont="1" applyBorder="1" applyProtection="1">
      <alignment/>
      <protection locked="0"/>
    </xf>
    <xf numFmtId="1" fontId="7" fillId="0" borderId="0" xfId="19" applyNumberFormat="1" applyFont="1" applyAlignment="1" applyProtection="1">
      <alignment vertical="top" wrapText="1"/>
      <protection locked="0"/>
    </xf>
    <xf numFmtId="3" fontId="7" fillId="0" borderId="0" xfId="19" applyNumberFormat="1" applyFont="1" applyAlignment="1" applyProtection="1">
      <alignment vertical="top"/>
      <protection locked="0"/>
    </xf>
    <xf numFmtId="3" fontId="7" fillId="0" borderId="0" xfId="19" applyNumberFormat="1" applyFont="1" applyAlignment="1" applyProtection="1">
      <alignment horizontal="right" vertical="top" wrapText="1"/>
      <protection locked="0"/>
    </xf>
    <xf numFmtId="0" fontId="7" fillId="0" borderId="0" xfId="22" applyFont="1" applyBorder="1" applyAlignment="1" applyProtection="1">
      <alignment wrapText="1"/>
      <protection locked="0"/>
    </xf>
    <xf numFmtId="0" fontId="7" fillId="0" borderId="0" xfId="22" applyFont="1" applyAlignment="1" applyProtection="1">
      <alignment wrapText="1"/>
      <protection locked="0"/>
    </xf>
    <xf numFmtId="0" fontId="7" fillId="0" borderId="0" xfId="22" applyFont="1" applyProtection="1">
      <alignment/>
      <protection locked="0"/>
    </xf>
    <xf numFmtId="1" fontId="7" fillId="0" borderId="0" xfId="19" applyNumberFormat="1" applyFont="1" applyBorder="1" applyAlignment="1" applyProtection="1">
      <alignment horizontal="right" vertical="top" wrapText="1"/>
      <protection locked="0"/>
    </xf>
    <xf numFmtId="0" fontId="7" fillId="0" borderId="0" xfId="22" applyFont="1" applyAlignment="1">
      <alignment wrapText="1"/>
      <protection/>
    </xf>
    <xf numFmtId="0" fontId="7" fillId="0" borderId="0" xfId="19" applyFont="1" applyAlignment="1" applyProtection="1">
      <alignment horizontal="center" vertical="top" wrapText="1"/>
      <protection locked="0"/>
    </xf>
    <xf numFmtId="0" fontId="7" fillId="0" borderId="1" xfId="20" applyFont="1" applyBorder="1" applyAlignment="1" applyProtection="1">
      <alignment vertical="top" wrapText="1"/>
      <protection/>
    </xf>
    <xf numFmtId="3" fontId="6" fillId="0" borderId="0" xfId="20" applyNumberFormat="1" applyFont="1" applyBorder="1" applyAlignment="1" applyProtection="1">
      <alignment horizontal="right" wrapText="1"/>
      <protection locked="0"/>
    </xf>
    <xf numFmtId="0" fontId="6" fillId="0" borderId="1" xfId="22" applyFont="1" applyBorder="1" applyAlignment="1">
      <alignment horizontal="center" vertical="center" wrapText="1"/>
      <protection/>
    </xf>
    <xf numFmtId="0" fontId="5" fillId="0" borderId="0" xfId="22" applyFont="1" applyAlignment="1">
      <alignment horizontal="center" vertical="center" wrapText="1"/>
      <protection/>
    </xf>
    <xf numFmtId="0" fontId="5" fillId="0" borderId="0" xfId="18" applyFont="1" applyBorder="1">
      <alignment/>
      <protection/>
    </xf>
    <xf numFmtId="0" fontId="5" fillId="0" borderId="0" xfId="18" applyFont="1">
      <alignment/>
      <protection/>
    </xf>
    <xf numFmtId="0" fontId="14" fillId="3" borderId="0" xfId="19" applyFont="1" applyFill="1" applyBorder="1" applyAlignment="1" applyProtection="1">
      <alignment wrapText="1"/>
      <protection/>
    </xf>
    <xf numFmtId="0" fontId="11" fillId="0" borderId="10" xfId="0" applyFont="1" applyBorder="1" applyAlignment="1">
      <alignment vertical="top" wrapText="1"/>
    </xf>
    <xf numFmtId="3" fontId="6" fillId="2" borderId="0" xfId="19" applyNumberFormat="1" applyFont="1" applyFill="1" applyBorder="1" applyAlignment="1" applyProtection="1">
      <alignment wrapText="1"/>
      <protection locked="0"/>
    </xf>
    <xf numFmtId="0" fontId="6" fillId="0" borderId="0" xfId="19" applyFont="1" applyAlignment="1">
      <alignment/>
      <protection/>
    </xf>
    <xf numFmtId="0" fontId="6" fillId="0" borderId="0" xfId="19" applyFont="1" applyAlignment="1">
      <alignment vertical="top"/>
      <protection/>
    </xf>
    <xf numFmtId="3" fontId="6" fillId="0" borderId="0" xfId="19" applyNumberFormat="1" applyFont="1" applyAlignment="1" applyProtection="1">
      <alignment vertical="top" wrapText="1"/>
      <protection locked="0"/>
    </xf>
    <xf numFmtId="0" fontId="15" fillId="0" borderId="0" xfId="21" applyFont="1" applyBorder="1" applyAlignment="1" applyProtection="1">
      <alignment horizontal="right" vertical="center" wrapText="1"/>
      <protection/>
    </xf>
    <xf numFmtId="3" fontId="6" fillId="0" borderId="0" xfId="21" applyNumberFormat="1" applyFont="1" applyBorder="1" applyAlignment="1" applyProtection="1">
      <alignment horizontal="center" vertical="center" wrapText="1"/>
      <protection/>
    </xf>
    <xf numFmtId="3" fontId="5" fillId="2" borderId="0" xfId="21" applyNumberFormat="1" applyFont="1" applyFill="1" applyBorder="1" applyAlignment="1" applyProtection="1">
      <alignment vertical="center" wrapText="1"/>
      <protection/>
    </xf>
    <xf numFmtId="0" fontId="6" fillId="0" borderId="0" xfId="21" applyFont="1" applyBorder="1" applyAlignment="1">
      <alignment vertical="center"/>
      <protection/>
    </xf>
    <xf numFmtId="0" fontId="5" fillId="0" borderId="0" xfId="22" applyFont="1" applyBorder="1" applyAlignment="1" applyProtection="1">
      <alignment vertical="center" wrapText="1"/>
      <protection locked="0"/>
    </xf>
    <xf numFmtId="3" fontId="6" fillId="0" borderId="0" xfId="22" applyNumberFormat="1" applyFont="1" applyBorder="1" applyAlignment="1" applyProtection="1">
      <alignment vertical="center"/>
      <protection locked="0"/>
    </xf>
    <xf numFmtId="0" fontId="6" fillId="0" borderId="0" xfId="22" applyFont="1" applyBorder="1" applyProtection="1">
      <alignment/>
      <protection locked="0"/>
    </xf>
    <xf numFmtId="0" fontId="6" fillId="0" borderId="0" xfId="22" applyFont="1">
      <alignment/>
      <protection/>
    </xf>
    <xf numFmtId="1" fontId="6" fillId="0" borderId="0" xfId="19" applyNumberFormat="1" applyFont="1" applyAlignment="1" applyProtection="1">
      <alignment vertical="top" wrapText="1"/>
      <protection locked="0"/>
    </xf>
    <xf numFmtId="3" fontId="6" fillId="0" borderId="0" xfId="19"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19" applyFont="1" applyFill="1" applyAlignment="1" applyProtection="1">
      <alignment horizontal="center"/>
      <protection/>
    </xf>
    <xf numFmtId="0" fontId="6" fillId="0" borderId="0" xfId="19" applyFont="1" applyAlignment="1" applyProtection="1">
      <alignment wrapText="1"/>
      <protection locked="0"/>
    </xf>
    <xf numFmtId="0" fontId="6" fillId="0" borderId="0" xfId="18" applyFont="1">
      <alignment/>
      <protection/>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3" fontId="11" fillId="0" borderId="0" xfId="0" applyNumberFormat="1" applyFont="1" applyBorder="1" applyAlignment="1">
      <alignment horizontal="righ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0" xfId="0" applyFont="1" applyBorder="1" applyAlignment="1">
      <alignment horizontal="justify" vertical="top" wrapText="1"/>
    </xf>
    <xf numFmtId="0" fontId="7" fillId="0" borderId="7" xfId="0" applyFont="1" applyBorder="1" applyAlignment="1">
      <alignment/>
    </xf>
    <xf numFmtId="2" fontId="11" fillId="0" borderId="2" xfId="0" applyNumberFormat="1" applyFont="1" applyBorder="1" applyAlignment="1">
      <alignment horizontal="right" vertical="top" wrapText="1"/>
    </xf>
    <xf numFmtId="172" fontId="12" fillId="0" borderId="7" xfId="0" applyNumberFormat="1" applyFont="1" applyBorder="1" applyAlignment="1">
      <alignment horizontal="right" vertical="top" wrapText="1"/>
    </xf>
    <xf numFmtId="0" fontId="11" fillId="0" borderId="2" xfId="0" applyFont="1" applyBorder="1" applyAlignment="1">
      <alignment horizontal="right" vertical="top" wrapText="1"/>
    </xf>
    <xf numFmtId="0" fontId="11" fillId="0" borderId="12" xfId="0" applyFont="1" applyBorder="1" applyAlignment="1">
      <alignment horizontal="justify" vertical="top" wrapText="1"/>
    </xf>
    <xf numFmtId="0" fontId="12" fillId="0" borderId="6"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16" applyFont="1" applyBorder="1" applyAlignment="1">
      <alignment horizontal="center" vertical="center" wrapText="1"/>
      <protection/>
    </xf>
    <xf numFmtId="0" fontId="5" fillId="0" borderId="0" xfId="19" applyFont="1" applyBorder="1" applyAlignment="1" applyProtection="1">
      <alignment horizontal="center" vertical="top" wrapText="1"/>
      <protection locked="0"/>
    </xf>
    <xf numFmtId="3" fontId="11" fillId="0" borderId="12" xfId="0" applyNumberFormat="1" applyFont="1" applyBorder="1" applyAlignment="1">
      <alignment horizontal="right" vertical="top" wrapText="1"/>
    </xf>
    <xf numFmtId="3" fontId="11" fillId="0" borderId="13" xfId="0" applyNumberFormat="1" applyFont="1" applyBorder="1" applyAlignment="1">
      <alignment horizontal="right" vertical="top" wrapText="1"/>
    </xf>
    <xf numFmtId="0" fontId="11" fillId="0" borderId="2" xfId="0" applyFont="1" applyBorder="1" applyAlignment="1">
      <alignment wrapText="1"/>
    </xf>
    <xf numFmtId="0" fontId="8" fillId="0" borderId="0" xfId="21" applyFont="1" applyBorder="1" applyAlignment="1">
      <alignment/>
      <protection/>
    </xf>
    <xf numFmtId="0" fontId="7" fillId="0" borderId="9" xfId="20" applyFont="1" applyBorder="1" applyAlignment="1" applyProtection="1">
      <alignment wrapText="1"/>
      <protection/>
    </xf>
    <xf numFmtId="0" fontId="11" fillId="0" borderId="14" xfId="0" applyFont="1" applyBorder="1" applyAlignment="1">
      <alignment vertical="top" wrapText="1"/>
    </xf>
    <xf numFmtId="172" fontId="11" fillId="0" borderId="14" xfId="0" applyNumberFormat="1" applyFont="1" applyBorder="1" applyAlignment="1">
      <alignment horizontal="right" vertical="top" wrapText="1"/>
    </xf>
    <xf numFmtId="0" fontId="16" fillId="0" borderId="6" xfId="0" applyFont="1" applyBorder="1" applyAlignment="1">
      <alignment/>
    </xf>
    <xf numFmtId="0" fontId="7" fillId="0" borderId="15" xfId="0" applyFont="1" applyBorder="1" applyAlignment="1">
      <alignment vertical="top" wrapText="1"/>
    </xf>
    <xf numFmtId="172" fontId="12" fillId="0" borderId="16" xfId="0" applyNumberFormat="1" applyFont="1" applyBorder="1" applyAlignment="1">
      <alignment horizontal="right" vertical="top" wrapText="1"/>
    </xf>
    <xf numFmtId="0" fontId="7" fillId="0" borderId="17"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2" applyFont="1" applyFill="1" applyBorder="1" applyAlignment="1">
      <alignment wrapText="1"/>
      <protection/>
    </xf>
    <xf numFmtId="0" fontId="8" fillId="0" borderId="1" xfId="0" applyFont="1" applyBorder="1" applyAlignment="1">
      <alignment/>
    </xf>
    <xf numFmtId="0" fontId="6" fillId="0" borderId="0" xfId="17" applyFont="1" applyBorder="1" applyAlignment="1">
      <alignment vertical="justify"/>
      <protection/>
    </xf>
    <xf numFmtId="0" fontId="6" fillId="0" borderId="0" xfId="18" applyFont="1" applyAlignment="1">
      <alignment/>
      <protection/>
    </xf>
    <xf numFmtId="0" fontId="8" fillId="0" borderId="1" xfId="16" applyFont="1" applyBorder="1" applyAlignment="1">
      <alignment horizontal="center" vertical="center" wrapText="1"/>
      <protection/>
    </xf>
    <xf numFmtId="0" fontId="8" fillId="0" borderId="0" xfId="18" applyFont="1">
      <alignment/>
      <protection/>
    </xf>
    <xf numFmtId="0" fontId="17" fillId="0" borderId="1" xfId="15" applyFont="1" applyBorder="1" applyAlignment="1">
      <alignment/>
    </xf>
    <xf numFmtId="0" fontId="8" fillId="0" borderId="6" xfId="16" applyFont="1" applyBorder="1" applyAlignment="1">
      <alignment horizontal="right" wrapText="1"/>
      <protection/>
    </xf>
    <xf numFmtId="3" fontId="7" fillId="2" borderId="6" xfId="16" applyNumberFormat="1" applyFont="1" applyFill="1" applyBorder="1" applyAlignment="1">
      <alignment horizontal="right" wrapText="1"/>
      <protection/>
    </xf>
    <xf numFmtId="3" fontId="6" fillId="0" borderId="0" xfId="18" applyNumberFormat="1" applyFont="1" applyProtection="1">
      <alignment/>
      <protection/>
    </xf>
    <xf numFmtId="0" fontId="6" fillId="0" borderId="0" xfId="18" applyFont="1" applyProtection="1">
      <alignment/>
      <protection/>
    </xf>
    <xf numFmtId="0" fontId="8" fillId="0" borderId="1" xfId="16" applyFont="1" applyBorder="1" applyAlignment="1">
      <alignment horizontal="left" wrapText="1"/>
      <protection/>
    </xf>
    <xf numFmtId="3" fontId="6" fillId="0" borderId="0" xfId="18"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6" fillId="0" borderId="1" xfId="0" applyFont="1" applyBorder="1" applyAlignment="1">
      <alignment horizontal="justify" vertical="top" wrapText="1"/>
    </xf>
    <xf numFmtId="0" fontId="26" fillId="0" borderId="1" xfId="0" applyFont="1" applyBorder="1" applyAlignment="1">
      <alignment vertical="top" wrapText="1"/>
    </xf>
    <xf numFmtId="0" fontId="27" fillId="0" borderId="1" xfId="0" applyFont="1" applyBorder="1" applyAlignment="1">
      <alignment horizontal="center" vertical="top"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4" fillId="0" borderId="1" xfId="0" applyFont="1" applyBorder="1" applyAlignment="1">
      <alignment horizontal="center" vertical="top" wrapText="1"/>
    </xf>
    <xf numFmtId="172" fontId="11" fillId="0" borderId="6" xfId="0" applyNumberFormat="1" applyFont="1" applyBorder="1" applyAlignment="1">
      <alignment horizontal="right" vertical="top" wrapText="1"/>
    </xf>
    <xf numFmtId="0" fontId="12" fillId="0" borderId="18" xfId="0" applyFont="1" applyBorder="1" applyAlignment="1">
      <alignment vertical="top" wrapText="1"/>
    </xf>
    <xf numFmtId="173" fontId="7" fillId="2" borderId="1" xfId="22" applyNumberFormat="1" applyFont="1" applyFill="1" applyBorder="1" applyAlignment="1" applyProtection="1">
      <alignment/>
      <protection/>
    </xf>
    <xf numFmtId="0" fontId="26" fillId="0" borderId="0" xfId="0"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5" fillId="0" borderId="0" xfId="19" applyFont="1" applyBorder="1" applyAlignment="1" applyProtection="1">
      <alignment horizontal="center"/>
      <protection locked="0"/>
    </xf>
    <xf numFmtId="0" fontId="7" fillId="0" borderId="0" xfId="21" applyFont="1" applyBorder="1" applyAlignment="1">
      <alignment horizontal="center"/>
      <protection/>
    </xf>
    <xf numFmtId="3" fontId="11" fillId="0" borderId="19" xfId="0" applyNumberFormat="1" applyFont="1" applyBorder="1" applyAlignment="1">
      <alignment horizontal="right" vertical="top" wrapText="1"/>
    </xf>
    <xf numFmtId="172" fontId="12" fillId="0" borderId="20" xfId="0" applyNumberFormat="1" applyFont="1" applyBorder="1" applyAlignment="1">
      <alignment horizontal="right" vertical="top" wrapText="1"/>
    </xf>
    <xf numFmtId="0" fontId="7" fillId="2" borderId="1" xfId="22" applyNumberFormat="1" applyFont="1" applyFill="1" applyBorder="1" applyAlignment="1" applyProtection="1">
      <alignment/>
      <protection/>
    </xf>
    <xf numFmtId="3" fontId="7" fillId="2" borderId="1" xfId="22" applyNumberFormat="1" applyFont="1" applyFill="1" applyBorder="1" applyAlignment="1" applyProtection="1">
      <alignment/>
      <protection locked="0"/>
    </xf>
    <xf numFmtId="0" fontId="7" fillId="0" borderId="0" xfId="0" applyFont="1" applyBorder="1" applyAlignment="1">
      <alignment/>
    </xf>
    <xf numFmtId="0" fontId="11" fillId="0" borderId="21" xfId="0" applyFont="1" applyBorder="1" applyAlignment="1">
      <alignment vertical="top" wrapText="1"/>
    </xf>
    <xf numFmtId="3" fontId="11" fillId="0" borderId="21" xfId="0" applyNumberFormat="1" applyFont="1" applyBorder="1" applyAlignment="1">
      <alignment vertical="top" wrapText="1"/>
    </xf>
    <xf numFmtId="3" fontId="11" fillId="0" borderId="14" xfId="0" applyNumberFormat="1" applyFont="1" applyBorder="1" applyAlignment="1">
      <alignment vertical="top" wrapText="1"/>
    </xf>
    <xf numFmtId="0" fontId="12" fillId="0" borderId="1" xfId="0" applyFont="1" applyBorder="1" applyAlignment="1">
      <alignment horizontal="right" vertical="top" wrapText="1"/>
    </xf>
    <xf numFmtId="0" fontId="9" fillId="0" borderId="0" xfId="19" applyFont="1" applyBorder="1" applyAlignment="1" applyProtection="1">
      <alignment horizontal="center" vertical="top" wrapText="1"/>
      <protection locked="0"/>
    </xf>
    <xf numFmtId="0" fontId="20" fillId="0" borderId="22" xfId="0" applyFont="1" applyBorder="1" applyAlignment="1">
      <alignment horizontal="center" vertical="center" wrapText="1"/>
    </xf>
    <xf numFmtId="0" fontId="6" fillId="0" borderId="0" xfId="0" applyFont="1" applyAlignment="1">
      <alignment horizontal="left" vertical="top" wrapText="1"/>
    </xf>
    <xf numFmtId="0" fontId="24" fillId="0" borderId="0" xfId="0" applyFont="1" applyAlignment="1">
      <alignment horizontal="justify" vertical="top" wrapText="1"/>
    </xf>
    <xf numFmtId="0" fontId="6" fillId="0" borderId="0" xfId="0" applyFont="1" applyAlignment="1">
      <alignment wrapText="1"/>
    </xf>
    <xf numFmtId="0" fontId="9" fillId="0" borderId="0" xfId="19" applyFont="1" applyBorder="1" applyAlignment="1" applyProtection="1">
      <alignment horizontal="center" vertical="center"/>
      <protection locked="0"/>
    </xf>
    <xf numFmtId="0" fontId="11" fillId="3" borderId="15" xfId="19" applyFont="1" applyFill="1" applyBorder="1" applyAlignment="1" applyProtection="1">
      <alignment horizontal="left" wrapText="1"/>
      <protection/>
    </xf>
    <xf numFmtId="0" fontId="11" fillId="3" borderId="16" xfId="19" applyFont="1" applyFill="1" applyBorder="1" applyAlignment="1" applyProtection="1">
      <alignment horizontal="left" wrapText="1"/>
      <protection/>
    </xf>
    <xf numFmtId="0" fontId="11" fillId="3" borderId="23" xfId="19" applyFont="1" applyFill="1" applyBorder="1" applyAlignment="1" applyProtection="1">
      <alignment horizontal="left" wrapText="1"/>
      <protection/>
    </xf>
    <xf numFmtId="0" fontId="8" fillId="0" borderId="0" xfId="19" applyFont="1" applyBorder="1" applyAlignment="1" applyProtection="1">
      <alignment horizontal="center" vertical="top"/>
      <protection locked="0"/>
    </xf>
    <xf numFmtId="0" fontId="6" fillId="0" borderId="0" xfId="19" applyFont="1" applyBorder="1" applyAlignment="1" applyProtection="1">
      <alignment horizontal="center" vertical="top"/>
      <protection locked="0"/>
    </xf>
    <xf numFmtId="0" fontId="14" fillId="0" borderId="0" xfId="0" applyFont="1" applyAlignment="1">
      <alignment vertical="top" wrapText="1"/>
    </xf>
    <xf numFmtId="0" fontId="11" fillId="0" borderId="15" xfId="0" applyFont="1" applyBorder="1" applyAlignment="1">
      <alignment vertical="top" wrapText="1"/>
    </xf>
    <xf numFmtId="0" fontId="11" fillId="0" borderId="16" xfId="0" applyFont="1" applyBorder="1" applyAlignment="1">
      <alignment vertical="top" wrapText="1"/>
    </xf>
    <xf numFmtId="0" fontId="11" fillId="0" borderId="23" xfId="0" applyFont="1" applyBorder="1" applyAlignment="1">
      <alignment vertical="top" wrapText="1"/>
    </xf>
    <xf numFmtId="0" fontId="8" fillId="0" borderId="10" xfId="19" applyFont="1" applyBorder="1" applyAlignment="1" applyProtection="1">
      <alignment horizontal="left" vertical="center"/>
      <protection/>
    </xf>
    <xf numFmtId="0" fontId="8" fillId="0" borderId="5" xfId="19" applyFont="1" applyBorder="1" applyAlignment="1" applyProtection="1">
      <alignment horizontal="left" vertical="center"/>
      <protection/>
    </xf>
    <xf numFmtId="0" fontId="8" fillId="0" borderId="24" xfId="19" applyFont="1" applyBorder="1" applyAlignment="1" applyProtection="1">
      <alignment horizontal="left" vertical="center"/>
      <protection/>
    </xf>
    <xf numFmtId="0" fontId="5" fillId="0" borderId="0" xfId="19" applyFont="1" applyBorder="1" applyAlignment="1" applyProtection="1">
      <alignment horizontal="center"/>
      <protection locked="0"/>
    </xf>
    <xf numFmtId="0" fontId="5" fillId="0" borderId="0" xfId="19" applyFont="1" applyBorder="1" applyAlignment="1" applyProtection="1">
      <alignment horizontal="center" vertical="top"/>
      <protection locked="0"/>
    </xf>
    <xf numFmtId="0" fontId="9" fillId="0" borderId="0" xfId="29" applyFont="1" applyBorder="1" applyAlignment="1" applyProtection="1">
      <alignment horizontal="center" vertical="center"/>
      <protection locked="0"/>
    </xf>
    <xf numFmtId="0" fontId="8" fillId="0" borderId="0" xfId="22" applyFont="1" applyAlignment="1">
      <alignment horizontal="center" wrapText="1"/>
      <protection/>
    </xf>
    <xf numFmtId="0" fontId="5" fillId="0" borderId="0" xfId="19" applyFont="1" applyBorder="1" applyAlignment="1" applyProtection="1">
      <alignment horizontal="center" vertical="top" wrapText="1"/>
      <protection locked="0"/>
    </xf>
    <xf numFmtId="49" fontId="5" fillId="0" borderId="0" xfId="16" applyNumberFormat="1" applyFont="1" applyAlignment="1">
      <alignment horizontal="center" vertical="center" wrapText="1"/>
      <protection/>
    </xf>
    <xf numFmtId="49" fontId="8" fillId="0" borderId="0" xfId="16" applyNumberFormat="1" applyFont="1" applyAlignment="1">
      <alignment horizontal="center" vertical="center" wrapText="1"/>
      <protection/>
    </xf>
    <xf numFmtId="0" fontId="6" fillId="0" borderId="0" xfId="17" applyFont="1" applyAlignment="1">
      <alignment horizontal="center" vertical="justify"/>
      <protection/>
    </xf>
    <xf numFmtId="0" fontId="6" fillId="0" borderId="25" xfId="17" applyFont="1" applyBorder="1" applyAlignment="1">
      <alignment horizontal="right" vertical="justify"/>
      <protection/>
    </xf>
    <xf numFmtId="0" fontId="18"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justify" wrapText="1"/>
    </xf>
    <xf numFmtId="0" fontId="23" fillId="0" borderId="0" xfId="0" applyFont="1" applyAlignment="1">
      <alignment horizontal="justify" wrapText="1"/>
    </xf>
    <xf numFmtId="0" fontId="14" fillId="0" borderId="0" xfId="0" applyFont="1" applyAlignment="1">
      <alignment horizontal="left" vertical="top" wrapText="1"/>
    </xf>
  </cellXfs>
  <cellStyles count="16">
    <cellStyle name="Normal" xfId="0"/>
    <cellStyle name="Hyperlink_CENHL-03-2007-MSS-Eng" xfId="15"/>
    <cellStyle name="Normal_El. 7.5" xfId="16"/>
    <cellStyle name="Normal_El.7.2" xfId="17"/>
    <cellStyle name="Normal_Spravki_kod" xfId="18"/>
    <cellStyle name="Normal_Баланс" xfId="19"/>
    <cellStyle name="Normal_Отч.парич.поток" xfId="20"/>
    <cellStyle name="Normal_Отч.прих-разх" xfId="21"/>
    <cellStyle name="Normal_Отч.собств.кап." xfId="22"/>
    <cellStyle name="Currency" xfId="23"/>
    <cellStyle name="Currency [0]" xfId="24"/>
    <cellStyle name="Comma" xfId="25"/>
    <cellStyle name="Comma [0]" xfId="26"/>
    <cellStyle name="Followed Hyperlink" xfId="27"/>
    <cellStyle name="Percent"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patstroinjenering_en/" TargetMode="External" /><Relationship Id="rId7" Type="http://schemas.openxmlformats.org/officeDocument/2006/relationships/hyperlink" Target="http://www.sphold.com/en/companies/bulgarska_rosa_en/" TargetMode="External" /><Relationship Id="rId8" Type="http://schemas.openxmlformats.org/officeDocument/2006/relationships/hyperlink" Target="http://www.sphold.com/en/companies/hdro_elements_and_sstems/" TargetMode="External" /><Relationship Id="rId9" Type="http://schemas.openxmlformats.org/officeDocument/2006/relationships/hyperlink" Target="http://www.sphold.com/en/"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76"/>
  <sheetViews>
    <sheetView showGridLines="0" tabSelected="1" zoomScale="75" zoomScaleNormal="75" zoomScaleSheetLayoutView="75" workbookViewId="0" topLeftCell="A1">
      <selection activeCell="A1" sqref="A1:C1"/>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05" t="s">
        <v>52</v>
      </c>
      <c r="B1" s="205"/>
      <c r="C1" s="205"/>
    </row>
    <row r="2" spans="1:3" ht="15.75">
      <c r="A2" s="209" t="s">
        <v>198</v>
      </c>
      <c r="B2" s="209"/>
      <c r="C2" s="209"/>
    </row>
    <row r="3" spans="1:3" ht="15">
      <c r="A3" s="210" t="s">
        <v>206</v>
      </c>
      <c r="B3" s="210"/>
      <c r="C3" s="210"/>
    </row>
    <row r="4" spans="1:3" ht="12.75" customHeight="1">
      <c r="A4" s="42"/>
      <c r="B4" s="43"/>
      <c r="C4" s="99" t="s">
        <v>0</v>
      </c>
    </row>
    <row r="5" spans="1:3" ht="16.5" customHeight="1">
      <c r="A5" s="20" t="s">
        <v>1</v>
      </c>
      <c r="B5" s="21">
        <v>39813</v>
      </c>
      <c r="C5" s="21">
        <v>39447</v>
      </c>
    </row>
    <row r="6" spans="1:3" s="44" customFormat="1" ht="15.75">
      <c r="A6" s="206" t="s">
        <v>2</v>
      </c>
      <c r="B6" s="207"/>
      <c r="C6" s="208"/>
    </row>
    <row r="7" spans="1:3" s="44" customFormat="1" ht="15.75">
      <c r="A7" s="34"/>
      <c r="B7" s="40"/>
      <c r="C7" s="40"/>
    </row>
    <row r="8" spans="1:3" s="16" customFormat="1" ht="15">
      <c r="A8" s="41" t="s">
        <v>3</v>
      </c>
      <c r="B8" s="23">
        <v>2023</v>
      </c>
      <c r="C8" s="23">
        <v>2035</v>
      </c>
    </row>
    <row r="9" spans="1:3" s="16" customFormat="1" ht="15">
      <c r="A9" s="41" t="s">
        <v>4</v>
      </c>
      <c r="B9" s="23">
        <v>9488</v>
      </c>
      <c r="C9" s="23">
        <v>8991</v>
      </c>
    </row>
    <row r="10" spans="1:3" s="16" customFormat="1" ht="15">
      <c r="A10" s="41" t="s">
        <v>117</v>
      </c>
      <c r="B10" s="23">
        <v>7147</v>
      </c>
      <c r="C10" s="23">
        <v>4101</v>
      </c>
    </row>
    <row r="11" spans="1:3" s="16" customFormat="1" ht="15">
      <c r="A11" s="41" t="s">
        <v>5</v>
      </c>
      <c r="B11" s="23">
        <v>2235</v>
      </c>
      <c r="C11" s="23">
        <v>2377</v>
      </c>
    </row>
    <row r="12" spans="1:3" s="16" customFormat="1" ht="15">
      <c r="A12" s="41" t="s">
        <v>108</v>
      </c>
      <c r="B12" s="23">
        <v>545</v>
      </c>
      <c r="C12" s="23">
        <v>557</v>
      </c>
    </row>
    <row r="13" spans="1:3" s="16" customFormat="1" ht="15">
      <c r="A13" s="41" t="s">
        <v>6</v>
      </c>
      <c r="B13" s="23">
        <v>32</v>
      </c>
      <c r="C13" s="23">
        <v>20</v>
      </c>
    </row>
    <row r="14" spans="1:3" s="16" customFormat="1" ht="15">
      <c r="A14" s="41" t="s">
        <v>7</v>
      </c>
      <c r="B14" s="23">
        <v>5041</v>
      </c>
      <c r="C14" s="23">
        <v>6602</v>
      </c>
    </row>
    <row r="15" spans="1:3" s="16" customFormat="1" ht="15">
      <c r="A15" s="41" t="s">
        <v>8</v>
      </c>
      <c r="B15" s="23">
        <v>46</v>
      </c>
      <c r="C15" s="23">
        <v>40</v>
      </c>
    </row>
    <row r="16" spans="1:3" s="16" customFormat="1" ht="15">
      <c r="A16" s="41" t="s">
        <v>9</v>
      </c>
      <c r="B16" s="23">
        <v>275</v>
      </c>
      <c r="C16" s="23">
        <v>144</v>
      </c>
    </row>
    <row r="17" spans="1:3" s="16" customFormat="1" ht="15">
      <c r="A17" s="22" t="s">
        <v>10</v>
      </c>
      <c r="B17" s="23">
        <v>15173</v>
      </c>
      <c r="C17" s="23">
        <v>13293</v>
      </c>
    </row>
    <row r="18" spans="1:3" s="16" customFormat="1" ht="15">
      <c r="A18" s="22" t="s">
        <v>11</v>
      </c>
      <c r="B18" s="23">
        <v>1044</v>
      </c>
      <c r="C18" s="23">
        <v>6529</v>
      </c>
    </row>
    <row r="19" spans="1:3" s="16" customFormat="1" ht="15">
      <c r="A19" s="65" t="s">
        <v>12</v>
      </c>
      <c r="B19" s="66">
        <v>24</v>
      </c>
      <c r="C19" s="66">
        <v>24</v>
      </c>
    </row>
    <row r="20" spans="1:3" s="16" customFormat="1" ht="15">
      <c r="A20" s="22" t="s">
        <v>196</v>
      </c>
      <c r="B20" s="66">
        <v>680</v>
      </c>
      <c r="C20" s="66">
        <v>500</v>
      </c>
    </row>
    <row r="21" spans="1:3" s="16" customFormat="1" ht="15">
      <c r="A21" s="22" t="s">
        <v>13</v>
      </c>
      <c r="B21" s="66">
        <v>4</v>
      </c>
      <c r="C21" s="66">
        <v>8</v>
      </c>
    </row>
    <row r="22" spans="1:3" s="16" customFormat="1" ht="16.5" thickBot="1">
      <c r="A22" s="135" t="s">
        <v>14</v>
      </c>
      <c r="B22" s="68">
        <f>SUM(B8:B21)</f>
        <v>43757</v>
      </c>
      <c r="C22" s="68">
        <f>SUM(C8:C21)</f>
        <v>45221</v>
      </c>
    </row>
    <row r="23" spans="1:3" s="16" customFormat="1" ht="9.75" customHeight="1">
      <c r="A23" s="24"/>
      <c r="B23" s="25"/>
      <c r="C23" s="25"/>
    </row>
    <row r="24" spans="1:3" s="16" customFormat="1" ht="15.75">
      <c r="A24" s="206" t="s">
        <v>15</v>
      </c>
      <c r="B24" s="207"/>
      <c r="C24" s="208"/>
    </row>
    <row r="25" spans="1:3" s="16" customFormat="1" ht="15">
      <c r="A25" s="60" t="s">
        <v>16</v>
      </c>
      <c r="B25" s="23">
        <v>11221</v>
      </c>
      <c r="C25" s="23">
        <v>11451</v>
      </c>
    </row>
    <row r="26" spans="1:3" s="16" customFormat="1" ht="15">
      <c r="A26" s="60" t="s">
        <v>17</v>
      </c>
      <c r="B26" s="23">
        <v>4181</v>
      </c>
      <c r="C26" s="23">
        <v>3320</v>
      </c>
    </row>
    <row r="27" spans="1:3" s="16" customFormat="1" ht="15">
      <c r="A27" s="60" t="s">
        <v>18</v>
      </c>
      <c r="B27" s="23">
        <v>77</v>
      </c>
      <c r="C27" s="23">
        <v>80</v>
      </c>
    </row>
    <row r="28" spans="1:3" s="16" customFormat="1" ht="15">
      <c r="A28" s="60" t="s">
        <v>19</v>
      </c>
      <c r="B28" s="23">
        <v>3866</v>
      </c>
      <c r="C28" s="23">
        <v>4895</v>
      </c>
    </row>
    <row r="29" spans="1:3" s="16" customFormat="1" ht="15">
      <c r="A29" s="60" t="s">
        <v>20</v>
      </c>
      <c r="B29" s="23">
        <v>306</v>
      </c>
      <c r="C29" s="23">
        <v>1116</v>
      </c>
    </row>
    <row r="30" spans="1:3" s="16" customFormat="1" ht="15">
      <c r="A30" s="22" t="s">
        <v>21</v>
      </c>
      <c r="B30" s="23">
        <v>1443</v>
      </c>
      <c r="C30" s="23">
        <v>473</v>
      </c>
    </row>
    <row r="31" spans="1:3" s="16" customFormat="1" ht="15">
      <c r="A31" s="22" t="s">
        <v>23</v>
      </c>
      <c r="B31" s="23">
        <v>8455</v>
      </c>
      <c r="C31" s="23">
        <v>9593</v>
      </c>
    </row>
    <row r="32" spans="1:3" s="16" customFormat="1" ht="15">
      <c r="A32" s="60" t="s">
        <v>24</v>
      </c>
      <c r="B32" s="23">
        <v>377</v>
      </c>
      <c r="C32" s="23">
        <v>418</v>
      </c>
    </row>
    <row r="33" spans="1:3" s="16" customFormat="1" ht="15">
      <c r="A33" s="22" t="s">
        <v>190</v>
      </c>
      <c r="B33" s="23">
        <v>1500</v>
      </c>
      <c r="C33" s="23">
        <v>1500</v>
      </c>
    </row>
    <row r="34" spans="1:3" s="16" customFormat="1" ht="15">
      <c r="A34" s="22" t="s">
        <v>25</v>
      </c>
      <c r="B34" s="23">
        <v>27</v>
      </c>
      <c r="C34" s="23">
        <v>22</v>
      </c>
    </row>
    <row r="35" spans="1:3" s="16" customFormat="1" ht="15">
      <c r="A35" s="22" t="s">
        <v>26</v>
      </c>
      <c r="B35" s="23">
        <v>502</v>
      </c>
      <c r="C35" s="23">
        <v>1437</v>
      </c>
    </row>
    <row r="36" spans="1:3" s="16" customFormat="1" ht="15">
      <c r="A36" s="60" t="s">
        <v>8</v>
      </c>
      <c r="B36" s="23">
        <v>229</v>
      </c>
      <c r="C36" s="23">
        <v>108</v>
      </c>
    </row>
    <row r="37" spans="1:3" s="16" customFormat="1" ht="15">
      <c r="A37" s="65" t="s">
        <v>205</v>
      </c>
      <c r="B37" s="23">
        <v>260</v>
      </c>
      <c r="C37" s="23"/>
    </row>
    <row r="38" spans="1:3" s="16" customFormat="1" ht="15">
      <c r="A38" s="22" t="s">
        <v>22</v>
      </c>
      <c r="B38" s="23">
        <v>6031</v>
      </c>
      <c r="C38" s="23">
        <v>5979</v>
      </c>
    </row>
    <row r="39" spans="1:3" s="16" customFormat="1" ht="15">
      <c r="A39" s="22" t="s">
        <v>13</v>
      </c>
      <c r="B39" s="23">
        <v>145</v>
      </c>
      <c r="C39" s="23">
        <v>121</v>
      </c>
    </row>
    <row r="40" spans="1:3" s="16" customFormat="1" ht="16.5" thickBot="1">
      <c r="A40" s="135" t="s">
        <v>27</v>
      </c>
      <c r="B40" s="142">
        <f>SUM(B25:B39)</f>
        <v>38620</v>
      </c>
      <c r="C40" s="142">
        <f>SUM(C25:C39)</f>
        <v>40513</v>
      </c>
    </row>
    <row r="41" spans="1:3" s="16" customFormat="1" ht="16.5" thickBot="1">
      <c r="A41" s="124" t="s">
        <v>28</v>
      </c>
      <c r="B41" s="63">
        <f>B22+B40</f>
        <v>82377</v>
      </c>
      <c r="C41" s="28">
        <f>C22+C40</f>
        <v>85734</v>
      </c>
    </row>
    <row r="42" spans="1:3" s="16" customFormat="1" ht="9.75" customHeight="1" thickTop="1">
      <c r="A42" s="27"/>
      <c r="B42" s="27"/>
      <c r="C42" s="27"/>
    </row>
    <row r="43" spans="1:3" s="16" customFormat="1" ht="15.75">
      <c r="A43" s="212" t="s">
        <v>29</v>
      </c>
      <c r="B43" s="213"/>
      <c r="C43" s="214"/>
    </row>
    <row r="44" spans="1:3" s="16" customFormat="1" ht="15">
      <c r="A44" s="22" t="s">
        <v>31</v>
      </c>
      <c r="B44" s="23">
        <v>20863</v>
      </c>
      <c r="C44" s="23">
        <v>21000</v>
      </c>
    </row>
    <row r="45" spans="1:3" s="16" customFormat="1" ht="15">
      <c r="A45" s="60" t="s">
        <v>33</v>
      </c>
      <c r="B45" s="23">
        <v>5349</v>
      </c>
      <c r="C45" s="23">
        <v>2913</v>
      </c>
    </row>
    <row r="46" spans="1:3" s="16" customFormat="1" ht="15">
      <c r="A46" s="22" t="s">
        <v>32</v>
      </c>
      <c r="B46" s="23">
        <v>19265</v>
      </c>
      <c r="C46" s="23">
        <v>19829</v>
      </c>
    </row>
    <row r="47" spans="1:3" s="16" customFormat="1" ht="15">
      <c r="A47" s="22" t="s">
        <v>67</v>
      </c>
      <c r="B47" s="23">
        <v>5026</v>
      </c>
      <c r="C47" s="23">
        <v>8151</v>
      </c>
    </row>
    <row r="48" spans="1:3" s="16" customFormat="1" ht="16.5" thickBot="1">
      <c r="A48" s="125" t="s">
        <v>30</v>
      </c>
      <c r="B48" s="26">
        <f>SUM(B44:B47)</f>
        <v>50503</v>
      </c>
      <c r="C48" s="26">
        <f>SUM(C44:C47)</f>
        <v>51893</v>
      </c>
    </row>
    <row r="49" spans="1:3" s="16" customFormat="1" ht="15.75" thickTop="1">
      <c r="A49" s="29"/>
      <c r="B49" s="25"/>
      <c r="C49" s="25"/>
    </row>
    <row r="50" spans="1:3" s="16" customFormat="1" ht="16.5" thickBot="1">
      <c r="A50" s="129" t="s">
        <v>34</v>
      </c>
      <c r="B50" s="134">
        <v>19845</v>
      </c>
      <c r="C50" s="134">
        <v>17551</v>
      </c>
    </row>
    <row r="51" spans="1:3" s="16" customFormat="1" ht="10.5" customHeight="1" thickTop="1">
      <c r="A51" s="128"/>
      <c r="B51" s="25"/>
      <c r="C51" s="25"/>
    </row>
    <row r="52" spans="1:3" s="16" customFormat="1" ht="15.75">
      <c r="A52" s="215" t="s">
        <v>35</v>
      </c>
      <c r="B52" s="216"/>
      <c r="C52" s="217"/>
    </row>
    <row r="53" spans="1:3" s="16" customFormat="1" ht="15.75">
      <c r="A53" s="206" t="s">
        <v>36</v>
      </c>
      <c r="B53" s="207"/>
      <c r="C53" s="208"/>
    </row>
    <row r="54" spans="1:3" s="16" customFormat="1" ht="15">
      <c r="A54" s="22" t="s">
        <v>8</v>
      </c>
      <c r="B54" s="23">
        <v>284</v>
      </c>
      <c r="C54" s="23">
        <v>350</v>
      </c>
    </row>
    <row r="55" spans="1:3" s="16" customFormat="1" ht="15">
      <c r="A55" s="130" t="s">
        <v>37</v>
      </c>
      <c r="B55" s="23">
        <v>0</v>
      </c>
      <c r="C55" s="23">
        <v>36</v>
      </c>
    </row>
    <row r="56" spans="1:3" s="16" customFormat="1" ht="15">
      <c r="A56" s="130" t="s">
        <v>38</v>
      </c>
      <c r="B56" s="23">
        <v>238</v>
      </c>
      <c r="C56" s="23">
        <v>132</v>
      </c>
    </row>
    <row r="57" spans="1:3" s="16" customFormat="1" ht="15.75">
      <c r="A57" s="105" t="s">
        <v>39</v>
      </c>
      <c r="B57" s="30">
        <f>SUM(B54:B56)</f>
        <v>522</v>
      </c>
      <c r="C57" s="30">
        <f>SUM(C54:C56)</f>
        <v>518</v>
      </c>
    </row>
    <row r="58" spans="1:3" s="16" customFormat="1" ht="15.75">
      <c r="A58" s="212" t="s">
        <v>40</v>
      </c>
      <c r="B58" s="213"/>
      <c r="C58" s="214"/>
    </row>
    <row r="59" spans="1:3" s="16" customFormat="1" ht="15">
      <c r="A59" s="32" t="s">
        <v>44</v>
      </c>
      <c r="B59" s="23">
        <v>2078</v>
      </c>
      <c r="C59" s="23">
        <v>4438</v>
      </c>
    </row>
    <row r="60" spans="1:3" s="16" customFormat="1" ht="15">
      <c r="A60" s="32" t="s">
        <v>46</v>
      </c>
      <c r="B60" s="23">
        <v>646</v>
      </c>
      <c r="C60" s="23">
        <v>578</v>
      </c>
    </row>
    <row r="61" spans="1:3" s="16" customFormat="1" ht="15">
      <c r="A61" s="32" t="s">
        <v>47</v>
      </c>
      <c r="B61" s="66">
        <v>6167</v>
      </c>
      <c r="C61" s="23">
        <v>6138</v>
      </c>
    </row>
    <row r="62" spans="1:3" s="16" customFormat="1" ht="15">
      <c r="A62" s="131" t="s">
        <v>48</v>
      </c>
      <c r="B62" s="66">
        <v>44</v>
      </c>
      <c r="C62" s="66">
        <v>1396</v>
      </c>
    </row>
    <row r="63" spans="1:3" s="16" customFormat="1" ht="15">
      <c r="A63" s="32" t="s">
        <v>49</v>
      </c>
      <c r="B63" s="66">
        <v>677</v>
      </c>
      <c r="C63" s="66">
        <v>985</v>
      </c>
    </row>
    <row r="64" spans="1:3" s="16" customFormat="1" ht="15">
      <c r="A64" s="131" t="s">
        <v>50</v>
      </c>
      <c r="B64" s="62">
        <v>271</v>
      </c>
      <c r="C64" s="66">
        <v>377</v>
      </c>
    </row>
    <row r="65" spans="1:3" s="16" customFormat="1" ht="15">
      <c r="A65" s="55" t="s">
        <v>51</v>
      </c>
      <c r="B65" s="66">
        <v>388</v>
      </c>
      <c r="C65" s="62">
        <v>355</v>
      </c>
    </row>
    <row r="66" spans="1:3" s="16" customFormat="1" ht="15">
      <c r="A66" s="131" t="s">
        <v>8</v>
      </c>
      <c r="B66" s="62">
        <v>811</v>
      </c>
      <c r="C66" s="66">
        <v>1098</v>
      </c>
    </row>
    <row r="67" spans="1:3" s="16" customFormat="1" ht="15">
      <c r="A67" s="55" t="s">
        <v>45</v>
      </c>
      <c r="B67" s="62">
        <v>365</v>
      </c>
      <c r="C67" s="62">
        <v>304</v>
      </c>
    </row>
    <row r="68" spans="1:3" s="16" customFormat="1" ht="15">
      <c r="A68" s="130" t="s">
        <v>38</v>
      </c>
      <c r="B68" s="62">
        <v>60</v>
      </c>
      <c r="C68" s="62">
        <v>103</v>
      </c>
    </row>
    <row r="69" spans="1:3" s="67" customFormat="1" ht="15.75">
      <c r="A69" s="105" t="s">
        <v>41</v>
      </c>
      <c r="B69" s="66">
        <f>SUM(B59:B68)</f>
        <v>11507</v>
      </c>
      <c r="C69" s="71">
        <f>SUM(C59:C68)</f>
        <v>15772</v>
      </c>
    </row>
    <row r="70" spans="1:3" s="16" customFormat="1" ht="16.5" thickBot="1">
      <c r="A70" s="129" t="s">
        <v>42</v>
      </c>
      <c r="B70" s="26">
        <f>B57+B69</f>
        <v>12029</v>
      </c>
      <c r="C70" s="26">
        <f>C57+C69</f>
        <v>16290</v>
      </c>
    </row>
    <row r="71" spans="1:3" s="16" customFormat="1" ht="17.25" thickBot="1" thickTop="1">
      <c r="A71" s="69"/>
      <c r="B71" s="70"/>
      <c r="C71" s="143"/>
    </row>
    <row r="72" spans="1:3" s="16" customFormat="1" ht="15.75">
      <c r="A72" s="196" t="s">
        <v>43</v>
      </c>
      <c r="B72" s="197">
        <f>B48+B50+B57+B69</f>
        <v>82377</v>
      </c>
      <c r="C72" s="198">
        <f>C48+C50+C57+C69</f>
        <v>85734</v>
      </c>
    </row>
    <row r="73" spans="1:4" s="16" customFormat="1" ht="15">
      <c r="A73" s="22" t="s">
        <v>218</v>
      </c>
      <c r="B73" s="199">
        <v>4303</v>
      </c>
      <c r="C73" s="199"/>
      <c r="D73" s="195"/>
    </row>
    <row r="74" spans="1:3" s="107" customFormat="1" ht="14.25">
      <c r="A74" s="104"/>
      <c r="B74" s="106"/>
      <c r="C74" s="106"/>
    </row>
    <row r="75" spans="1:3" s="27" customFormat="1" ht="15" customHeight="1">
      <c r="A75" s="168" t="s">
        <v>134</v>
      </c>
      <c r="B75" s="211" t="s">
        <v>185</v>
      </c>
      <c r="C75" s="211"/>
    </row>
    <row r="76" spans="1:2" s="27" customFormat="1" ht="15">
      <c r="A76" s="168"/>
      <c r="B76" s="168"/>
    </row>
  </sheetData>
  <mergeCells count="10">
    <mergeCell ref="B75:C75"/>
    <mergeCell ref="A24:C24"/>
    <mergeCell ref="A43:C43"/>
    <mergeCell ref="A52:C52"/>
    <mergeCell ref="A58:C58"/>
    <mergeCell ref="A53:C53"/>
    <mergeCell ref="A1:C1"/>
    <mergeCell ref="A6:C6"/>
    <mergeCell ref="A2:C2"/>
    <mergeCell ref="A3:C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59:C69 C25:C37 C39 B25:B39 B40:C40 B49:C51 B8:C16 B42:C45 B18:C23 B71:C72 B74:C74">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2:C52">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horizontalDpi="300" verticalDpi="300" orientation="portrait" paperSize="9" scale="70" r:id="rId2"/>
</worksheet>
</file>

<file path=xl/worksheets/sheet2.xml><?xml version="1.0" encoding="utf-8"?>
<worksheet xmlns="http://schemas.openxmlformats.org/spreadsheetml/2006/main" xmlns:r="http://schemas.openxmlformats.org/officeDocument/2006/relationships">
  <dimension ref="A1:D39"/>
  <sheetViews>
    <sheetView showGridLines="0" zoomScale="75" zoomScaleNormal="75" workbookViewId="0" topLeftCell="A1">
      <selection activeCell="A1" sqref="A1:C1"/>
    </sheetView>
  </sheetViews>
  <sheetFormatPr defaultColWidth="9.140625" defaultRowHeight="12.75"/>
  <cols>
    <col min="1" max="1" width="59.00390625" style="47" customWidth="1"/>
    <col min="2" max="2" width="29.421875" style="50" customWidth="1"/>
    <col min="3" max="3" width="24.7109375" style="51" customWidth="1"/>
    <col min="4" max="16384" width="9.28125" style="49" customWidth="1"/>
  </cols>
  <sheetData>
    <row r="1" spans="1:3" s="15" customFormat="1" ht="36.75" customHeight="1">
      <c r="A1" s="205" t="s">
        <v>52</v>
      </c>
      <c r="B1" s="205"/>
      <c r="C1" s="205"/>
    </row>
    <row r="2" spans="1:3" s="38" customFormat="1" ht="15.75">
      <c r="A2" s="19"/>
      <c r="B2" s="53"/>
      <c r="C2" s="53"/>
    </row>
    <row r="3" spans="1:4" s="38" customFormat="1" ht="15">
      <c r="A3" s="218" t="s">
        <v>199</v>
      </c>
      <c r="B3" s="218"/>
      <c r="C3" s="218"/>
      <c r="D3" s="189"/>
    </row>
    <row r="4" spans="1:4" ht="17.25" customHeight="1">
      <c r="A4" s="218" t="s">
        <v>206</v>
      </c>
      <c r="B4" s="218"/>
      <c r="C4" s="218"/>
      <c r="D4" s="190"/>
    </row>
    <row r="5" spans="2:3" ht="17.25" customHeight="1">
      <c r="B5" s="48"/>
      <c r="C5" s="99" t="s">
        <v>0</v>
      </c>
    </row>
    <row r="6" spans="1:3" ht="15.75">
      <c r="A6" s="20"/>
      <c r="B6" s="21">
        <v>39813</v>
      </c>
      <c r="C6" s="21">
        <v>39447</v>
      </c>
    </row>
    <row r="7" spans="1:3" ht="15">
      <c r="A7" s="41" t="s">
        <v>109</v>
      </c>
      <c r="B7" s="64">
        <v>84741</v>
      </c>
      <c r="C7" s="64">
        <v>89395</v>
      </c>
    </row>
    <row r="8" spans="1:3" ht="15">
      <c r="A8" s="41" t="s">
        <v>110</v>
      </c>
      <c r="B8" s="64">
        <v>83</v>
      </c>
      <c r="C8" s="64">
        <v>116</v>
      </c>
    </row>
    <row r="9" spans="1:3" ht="15">
      <c r="A9" s="41" t="s">
        <v>111</v>
      </c>
      <c r="B9" s="64">
        <v>676</v>
      </c>
      <c r="C9" s="64">
        <v>604</v>
      </c>
    </row>
    <row r="10" spans="1:3" ht="15">
      <c r="A10" s="41" t="s">
        <v>112</v>
      </c>
      <c r="B10" s="64">
        <v>3675</v>
      </c>
      <c r="C10" s="64">
        <v>5243</v>
      </c>
    </row>
    <row r="11" spans="1:3" ht="15">
      <c r="A11" s="41" t="s">
        <v>53</v>
      </c>
      <c r="B11" s="64">
        <v>179</v>
      </c>
      <c r="C11" s="64">
        <v>139</v>
      </c>
    </row>
    <row r="12" spans="1:3" ht="15">
      <c r="A12" s="32" t="s">
        <v>186</v>
      </c>
      <c r="B12" s="64">
        <v>575</v>
      </c>
      <c r="C12" s="64">
        <v>470</v>
      </c>
    </row>
    <row r="13" spans="1:3" ht="15">
      <c r="A13" s="32" t="s">
        <v>54</v>
      </c>
      <c r="B13" s="64">
        <v>10</v>
      </c>
      <c r="C13" s="64">
        <v>2417</v>
      </c>
    </row>
    <row r="14" spans="1:3" ht="15">
      <c r="A14" s="136" t="s">
        <v>55</v>
      </c>
      <c r="B14" s="61">
        <v>56</v>
      </c>
      <c r="C14" s="61">
        <v>-282</v>
      </c>
    </row>
    <row r="15" spans="1:3" ht="15">
      <c r="A15" s="32" t="s">
        <v>56</v>
      </c>
      <c r="B15" s="61">
        <v>-57</v>
      </c>
      <c r="C15" s="61">
        <v>-112</v>
      </c>
    </row>
    <row r="16" spans="1:3" ht="15">
      <c r="A16" s="32" t="s">
        <v>113</v>
      </c>
      <c r="B16" s="61">
        <v>-135</v>
      </c>
      <c r="C16" s="61">
        <v>49</v>
      </c>
    </row>
    <row r="17" spans="1:3" ht="15">
      <c r="A17" s="32" t="s">
        <v>57</v>
      </c>
      <c r="B17" s="61">
        <v>-55958</v>
      </c>
      <c r="C17" s="61">
        <v>-64770</v>
      </c>
    </row>
    <row r="18" spans="1:3" ht="15">
      <c r="A18" s="32" t="s">
        <v>58</v>
      </c>
      <c r="B18" s="52">
        <v>-9886</v>
      </c>
      <c r="C18" s="52">
        <v>-10989</v>
      </c>
    </row>
    <row r="19" spans="1:3" ht="15">
      <c r="A19" s="32" t="s">
        <v>59</v>
      </c>
      <c r="B19" s="52">
        <v>-3248</v>
      </c>
      <c r="C19" s="52">
        <v>-2647</v>
      </c>
    </row>
    <row r="20" spans="1:3" ht="15">
      <c r="A20" s="32" t="s">
        <v>60</v>
      </c>
      <c r="B20" s="52">
        <v>-10798</v>
      </c>
      <c r="C20" s="52">
        <v>-10392</v>
      </c>
    </row>
    <row r="21" spans="1:3" ht="15">
      <c r="A21" s="32" t="s">
        <v>61</v>
      </c>
      <c r="B21" s="52">
        <v>-2213</v>
      </c>
      <c r="C21" s="52">
        <v>-2365</v>
      </c>
    </row>
    <row r="22" spans="1:3" ht="18.75" customHeight="1">
      <c r="A22" s="137" t="s">
        <v>71</v>
      </c>
      <c r="B22" s="52">
        <v>-370</v>
      </c>
      <c r="C22" s="52">
        <v>4817</v>
      </c>
    </row>
    <row r="23" spans="1:3" ht="15">
      <c r="A23" s="32" t="s">
        <v>66</v>
      </c>
      <c r="B23" s="52">
        <v>-1344</v>
      </c>
      <c r="C23" s="52">
        <v>-1787</v>
      </c>
    </row>
    <row r="24" spans="1:3" ht="15">
      <c r="A24" s="32" t="s">
        <v>62</v>
      </c>
      <c r="B24" s="61">
        <v>295</v>
      </c>
      <c r="C24" s="61">
        <v>-584</v>
      </c>
    </row>
    <row r="25" spans="1:3" ht="15">
      <c r="A25" s="32" t="s">
        <v>63</v>
      </c>
      <c r="B25" s="61">
        <v>2278</v>
      </c>
      <c r="C25" s="61">
        <v>1561</v>
      </c>
    </row>
    <row r="26" spans="1:3" ht="15">
      <c r="A26" s="39"/>
      <c r="B26" s="31"/>
      <c r="C26" s="31"/>
    </row>
    <row r="27" spans="1:3" ht="15.75">
      <c r="A27" s="46" t="s">
        <v>64</v>
      </c>
      <c r="B27" s="30">
        <f>SUM(B7:B26)</f>
        <v>8559</v>
      </c>
      <c r="C27" s="30">
        <f>SUM(C7:C26)</f>
        <v>10883</v>
      </c>
    </row>
    <row r="28" spans="1:3" ht="15">
      <c r="A28" s="39"/>
      <c r="B28" s="31"/>
      <c r="C28" s="31"/>
    </row>
    <row r="29" spans="1:3" ht="15">
      <c r="A29" s="55" t="s">
        <v>65</v>
      </c>
      <c r="B29" s="66">
        <v>752</v>
      </c>
      <c r="C29" s="66">
        <v>611</v>
      </c>
    </row>
    <row r="30" spans="1:3" ht="15.75">
      <c r="A30" s="46" t="s">
        <v>67</v>
      </c>
      <c r="B30" s="30">
        <f>B27-B29</f>
        <v>7807</v>
      </c>
      <c r="C30" s="30">
        <f>C27-C29</f>
        <v>10272</v>
      </c>
    </row>
    <row r="31" spans="1:3" ht="15.75">
      <c r="A31" s="126"/>
      <c r="B31" s="127"/>
      <c r="C31" s="127"/>
    </row>
    <row r="32" spans="1:3" ht="15">
      <c r="A32" s="32" t="s">
        <v>68</v>
      </c>
      <c r="B32" s="23">
        <v>2781</v>
      </c>
      <c r="C32" s="23">
        <v>2121</v>
      </c>
    </row>
    <row r="33" spans="1:3" s="145" customFormat="1" ht="32.25" thickBot="1">
      <c r="A33" s="144" t="s">
        <v>70</v>
      </c>
      <c r="B33" s="191">
        <f>B30-B32</f>
        <v>5026</v>
      </c>
      <c r="C33" s="191">
        <f>C30-C32</f>
        <v>8151</v>
      </c>
    </row>
    <row r="34" spans="1:3" ht="15.75" thickTop="1">
      <c r="A34" s="39"/>
      <c r="B34" s="31"/>
      <c r="C34" s="31"/>
    </row>
    <row r="35" spans="1:3" ht="16.5" thickBot="1">
      <c r="A35" s="129" t="s">
        <v>69</v>
      </c>
      <c r="B35" s="132">
        <f>B33/21000</f>
        <v>0.23933333333333334</v>
      </c>
      <c r="C35" s="132">
        <f>C33/21000</f>
        <v>0.3881428571428571</v>
      </c>
    </row>
    <row r="36" spans="1:3" s="113" customFormat="1" ht="15.75" thickTop="1">
      <c r="A36" s="110"/>
      <c r="B36" s="111"/>
      <c r="C36" s="112"/>
    </row>
    <row r="37" spans="1:3" s="27" customFormat="1" ht="15" customHeight="1">
      <c r="A37" s="168" t="s">
        <v>134</v>
      </c>
      <c r="B37" s="211" t="s">
        <v>185</v>
      </c>
      <c r="C37" s="211"/>
    </row>
    <row r="38" spans="1:2" s="27" customFormat="1" ht="15">
      <c r="A38" s="168"/>
      <c r="B38" s="168"/>
    </row>
    <row r="39" spans="1:3" s="38" customFormat="1" ht="15">
      <c r="A39" s="36"/>
      <c r="B39" s="35"/>
      <c r="C39" s="37"/>
    </row>
  </sheetData>
  <mergeCells count="4">
    <mergeCell ref="A1:C1"/>
    <mergeCell ref="A4:C4"/>
    <mergeCell ref="B37:C37"/>
    <mergeCell ref="A3:C3"/>
  </mergeCell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50"/>
  <sheetViews>
    <sheetView showGridLines="0" zoomScale="75" zoomScaleNormal="75" workbookViewId="0" topLeftCell="A1">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05" t="s">
        <v>52</v>
      </c>
      <c r="B1" s="205"/>
      <c r="C1" s="205"/>
    </row>
    <row r="2" spans="1:3" ht="20.25">
      <c r="A2" s="13"/>
      <c r="B2" s="13"/>
      <c r="C2" s="13"/>
    </row>
    <row r="3" spans="1:3" ht="15.75">
      <c r="A3" s="209" t="s">
        <v>200</v>
      </c>
      <c r="B3" s="209"/>
      <c r="C3" s="209"/>
    </row>
    <row r="4" spans="1:3" ht="15" customHeight="1">
      <c r="A4" s="219" t="s">
        <v>206</v>
      </c>
      <c r="B4" s="219"/>
      <c r="C4" s="219"/>
    </row>
    <row r="5" spans="1:3" ht="15">
      <c r="A5" s="1"/>
      <c r="B5" s="4"/>
      <c r="C5" s="4"/>
    </row>
    <row r="6" spans="1:3" ht="15">
      <c r="A6" s="1"/>
      <c r="B6" s="5"/>
      <c r="C6" s="99" t="s">
        <v>0</v>
      </c>
    </row>
    <row r="7" spans="1:3" s="14" customFormat="1" ht="15.75">
      <c r="A7" s="46" t="s">
        <v>78</v>
      </c>
      <c r="B7" s="21">
        <v>39813</v>
      </c>
      <c r="C7" s="21">
        <v>39447</v>
      </c>
    </row>
    <row r="8" spans="1:3" ht="18" customHeight="1">
      <c r="A8" s="32" t="s">
        <v>72</v>
      </c>
      <c r="B8" s="54">
        <v>93806</v>
      </c>
      <c r="C8" s="54">
        <v>96083</v>
      </c>
    </row>
    <row r="9" spans="1:3" ht="18" customHeight="1">
      <c r="A9" s="32" t="s">
        <v>73</v>
      </c>
      <c r="B9" s="54">
        <v>-67117</v>
      </c>
      <c r="C9" s="54">
        <v>-78817</v>
      </c>
    </row>
    <row r="10" spans="1:3" ht="18" customHeight="1">
      <c r="A10" s="32" t="s">
        <v>187</v>
      </c>
      <c r="B10" s="54">
        <v>-250</v>
      </c>
      <c r="C10" s="54">
        <v>1887</v>
      </c>
    </row>
    <row r="11" spans="1:3" ht="15">
      <c r="A11" s="32" t="s">
        <v>74</v>
      </c>
      <c r="B11" s="54">
        <v>-12212</v>
      </c>
      <c r="C11" s="54">
        <v>-10807</v>
      </c>
    </row>
    <row r="12" spans="1:3" ht="18" customHeight="1">
      <c r="A12" s="98" t="s">
        <v>193</v>
      </c>
      <c r="B12" s="54">
        <v>-1271</v>
      </c>
      <c r="C12" s="54">
        <v>4014</v>
      </c>
    </row>
    <row r="13" spans="1:3" ht="18" customHeight="1">
      <c r="A13" s="55" t="s">
        <v>86</v>
      </c>
      <c r="B13" s="133">
        <v>-224</v>
      </c>
      <c r="C13" s="133">
        <v>-278</v>
      </c>
    </row>
    <row r="14" spans="1:3" ht="18" customHeight="1" thickBot="1">
      <c r="A14" s="33" t="s">
        <v>75</v>
      </c>
      <c r="B14" s="57">
        <v>-5252</v>
      </c>
      <c r="C14" s="57">
        <v>-9728</v>
      </c>
    </row>
    <row r="15" spans="1:3" ht="18" customHeight="1">
      <c r="A15" s="147" t="s">
        <v>89</v>
      </c>
      <c r="B15" s="148">
        <f>SUM(B8:B14)</f>
        <v>7480</v>
      </c>
      <c r="C15" s="148">
        <f>SUM(C8:C14)</f>
        <v>2354</v>
      </c>
    </row>
    <row r="16" spans="1:3" ht="18" customHeight="1">
      <c r="A16" s="150"/>
      <c r="B16" s="151"/>
      <c r="C16" s="151"/>
    </row>
    <row r="17" spans="1:3" ht="15.75">
      <c r="A17" s="149" t="s">
        <v>114</v>
      </c>
      <c r="B17" s="45"/>
      <c r="C17" s="45"/>
    </row>
    <row r="18" spans="1:3" ht="18" customHeight="1">
      <c r="A18" s="32" t="s">
        <v>76</v>
      </c>
      <c r="B18" s="54">
        <v>-3394</v>
      </c>
      <c r="C18" s="54">
        <v>-2479</v>
      </c>
    </row>
    <row r="19" spans="1:3" ht="18" customHeight="1">
      <c r="A19" s="32" t="s">
        <v>77</v>
      </c>
      <c r="B19" s="54">
        <v>48</v>
      </c>
      <c r="C19" s="54">
        <v>95</v>
      </c>
    </row>
    <row r="20" spans="1:3" ht="18" customHeight="1">
      <c r="A20" s="32" t="s">
        <v>80</v>
      </c>
      <c r="B20" s="54">
        <v>-1930</v>
      </c>
      <c r="C20" s="54">
        <v>-2110</v>
      </c>
    </row>
    <row r="21" spans="1:3" ht="18" customHeight="1">
      <c r="A21" s="32" t="s">
        <v>81</v>
      </c>
      <c r="B21" s="54">
        <v>800</v>
      </c>
      <c r="C21" s="54">
        <v>2157</v>
      </c>
    </row>
    <row r="22" spans="1:3" ht="18" customHeight="1">
      <c r="A22" s="55" t="s">
        <v>192</v>
      </c>
      <c r="B22" s="54">
        <v>103</v>
      </c>
      <c r="C22" s="54">
        <v>24</v>
      </c>
    </row>
    <row r="23" spans="1:3" ht="18" customHeight="1">
      <c r="A23" s="32" t="s">
        <v>82</v>
      </c>
      <c r="B23" s="54">
        <v>0</v>
      </c>
      <c r="C23" s="54">
        <v>-285</v>
      </c>
    </row>
    <row r="24" spans="1:3" ht="18" customHeight="1">
      <c r="A24" s="32" t="s">
        <v>83</v>
      </c>
      <c r="B24" s="54"/>
      <c r="C24" s="54">
        <v>582</v>
      </c>
    </row>
    <row r="25" spans="1:3" ht="18" customHeight="1">
      <c r="A25" s="55" t="s">
        <v>84</v>
      </c>
      <c r="B25" s="133">
        <v>415</v>
      </c>
      <c r="C25" s="133">
        <v>426</v>
      </c>
    </row>
    <row r="26" spans="1:3" ht="18" customHeight="1" thickBot="1">
      <c r="A26" s="33" t="s">
        <v>195</v>
      </c>
      <c r="B26" s="57">
        <v>-34</v>
      </c>
      <c r="C26" s="57">
        <v>356</v>
      </c>
    </row>
    <row r="27" spans="1:3" ht="18" customHeight="1">
      <c r="A27" s="45" t="s">
        <v>90</v>
      </c>
      <c r="B27" s="183">
        <f>SUM(B18:B26)</f>
        <v>-3992</v>
      </c>
      <c r="C27" s="183">
        <f>SUM(C18:C26)</f>
        <v>-1234</v>
      </c>
    </row>
    <row r="28" spans="1:3" ht="18" customHeight="1">
      <c r="A28" s="152"/>
      <c r="B28" s="151"/>
      <c r="C28" s="151"/>
    </row>
    <row r="29" spans="1:3" ht="18" customHeight="1">
      <c r="A29" s="149" t="s">
        <v>115</v>
      </c>
      <c r="B29" s="54"/>
      <c r="C29" s="54"/>
    </row>
    <row r="30" spans="1:3" ht="18" customHeight="1">
      <c r="A30" s="32" t="s">
        <v>188</v>
      </c>
      <c r="B30" s="54">
        <v>0</v>
      </c>
      <c r="C30" s="54">
        <v>8146</v>
      </c>
    </row>
    <row r="31" spans="1:3" ht="18" customHeight="1">
      <c r="A31" s="32" t="s">
        <v>207</v>
      </c>
      <c r="B31" s="54">
        <v>-308</v>
      </c>
      <c r="C31" s="54"/>
    </row>
    <row r="32" spans="1:3" ht="18" customHeight="1">
      <c r="A32" s="32" t="s">
        <v>79</v>
      </c>
      <c r="B32" s="54">
        <v>2916</v>
      </c>
      <c r="C32" s="54">
        <v>2196</v>
      </c>
    </row>
    <row r="33" spans="1:3" ht="18" customHeight="1">
      <c r="A33" s="32" t="s">
        <v>81</v>
      </c>
      <c r="B33" s="54">
        <v>-6327</v>
      </c>
      <c r="C33" s="54">
        <v>-6256</v>
      </c>
    </row>
    <row r="34" spans="1:3" ht="18" customHeight="1">
      <c r="A34" s="32" t="s">
        <v>85</v>
      </c>
      <c r="B34" s="133">
        <v>863</v>
      </c>
      <c r="C34" s="133">
        <v>-128</v>
      </c>
    </row>
    <row r="35" spans="1:3" ht="18" customHeight="1">
      <c r="A35" s="55" t="s">
        <v>86</v>
      </c>
      <c r="B35" s="133">
        <v>-11</v>
      </c>
      <c r="C35" s="133">
        <v>-134</v>
      </c>
    </row>
    <row r="36" spans="1:3" ht="18" customHeight="1">
      <c r="A36" s="32" t="s">
        <v>87</v>
      </c>
      <c r="B36" s="133">
        <v>-528</v>
      </c>
      <c r="C36" s="133">
        <v>-501</v>
      </c>
    </row>
    <row r="37" spans="1:3" ht="18" customHeight="1" thickBot="1">
      <c r="A37" s="184" t="s">
        <v>88</v>
      </c>
      <c r="B37" s="57">
        <v>-41</v>
      </c>
      <c r="C37" s="57">
        <v>-88</v>
      </c>
    </row>
    <row r="38" spans="1:3" ht="18" customHeight="1">
      <c r="A38" s="45" t="s">
        <v>116</v>
      </c>
      <c r="B38" s="183">
        <f>SUM(B30:B37)</f>
        <v>-3436</v>
      </c>
      <c r="C38" s="183">
        <f>SUM(C30:C37)</f>
        <v>3235</v>
      </c>
    </row>
    <row r="39" spans="1:3" ht="18" customHeight="1">
      <c r="A39" s="152"/>
      <c r="B39" s="151"/>
      <c r="C39" s="151"/>
    </row>
    <row r="40" spans="1:3" ht="18" customHeight="1">
      <c r="A40" s="136" t="s">
        <v>91</v>
      </c>
      <c r="B40" s="54">
        <f>B15+B27+B38</f>
        <v>52</v>
      </c>
      <c r="C40" s="54">
        <f>C15+C27+C38</f>
        <v>4355</v>
      </c>
    </row>
    <row r="41" spans="1:3" ht="18" customHeight="1">
      <c r="A41" s="32" t="s">
        <v>92</v>
      </c>
      <c r="B41" s="133">
        <v>5979</v>
      </c>
      <c r="C41" s="133">
        <v>1624</v>
      </c>
    </row>
    <row r="42" spans="1:3" ht="15.75" thickBot="1">
      <c r="A42" s="146"/>
      <c r="B42" s="192"/>
      <c r="C42" s="192"/>
    </row>
    <row r="43" spans="1:3" ht="18" customHeight="1">
      <c r="A43" s="45" t="s">
        <v>93</v>
      </c>
      <c r="B43" s="56">
        <f>B41+B40</f>
        <v>6031</v>
      </c>
      <c r="C43" s="56">
        <f>C41+C40</f>
        <v>5979</v>
      </c>
    </row>
    <row r="44" spans="1:3" ht="18" customHeight="1">
      <c r="A44" s="6"/>
      <c r="B44" s="7"/>
      <c r="C44" s="7"/>
    </row>
    <row r="45" spans="1:3" s="27" customFormat="1" ht="15" customHeight="1">
      <c r="A45" s="168" t="s">
        <v>134</v>
      </c>
      <c r="B45" s="211" t="s">
        <v>185</v>
      </c>
      <c r="C45" s="211"/>
    </row>
    <row r="46" spans="1:2" s="27" customFormat="1" ht="15">
      <c r="A46" s="168"/>
      <c r="B46" s="168"/>
    </row>
    <row r="47" spans="1:3" s="27" customFormat="1" ht="15" customHeight="1">
      <c r="A47" s="168"/>
      <c r="B47" s="211"/>
      <c r="C47" s="211"/>
    </row>
    <row r="48" spans="1:2" s="27" customFormat="1" ht="15">
      <c r="A48" s="168"/>
      <c r="B48" s="168"/>
    </row>
    <row r="49" spans="1:3" ht="14.25">
      <c r="A49" s="6"/>
      <c r="B49" s="7"/>
      <c r="C49" s="7"/>
    </row>
    <row r="50" spans="1:3" ht="25.5" customHeight="1">
      <c r="A50" s="10"/>
      <c r="B50" s="11"/>
      <c r="C50" s="3"/>
    </row>
  </sheetData>
  <mergeCells count="5">
    <mergeCell ref="B47:C47"/>
    <mergeCell ref="A1:C1"/>
    <mergeCell ref="A4:C4"/>
    <mergeCell ref="A3:C3"/>
    <mergeCell ref="B45:C4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4:C44 B8:C20 B24:C39 B41:C41">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9:C49">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39"/>
  <sheetViews>
    <sheetView showGridLines="0" zoomScale="75" zoomScaleNormal="75" workbookViewId="0" topLeftCell="A1">
      <selection activeCell="A1" sqref="A1:G1"/>
    </sheetView>
  </sheetViews>
  <sheetFormatPr defaultColWidth="9.140625" defaultRowHeight="12.75"/>
  <cols>
    <col min="1" max="1" width="36.140625" style="96" customWidth="1"/>
    <col min="2" max="2" width="11.421875" style="77" customWidth="1"/>
    <col min="3" max="3" width="12.7109375" style="77" customWidth="1"/>
    <col min="4" max="4" width="10.140625" style="77" customWidth="1"/>
    <col min="5" max="5" width="13.00390625" style="77" customWidth="1"/>
    <col min="6" max="6" width="11.421875" style="77" customWidth="1"/>
    <col min="7" max="7" width="12.28125" style="77" customWidth="1"/>
    <col min="8" max="16384" width="9.28125" style="77" customWidth="1"/>
  </cols>
  <sheetData>
    <row r="1" spans="1:7" ht="36" customHeight="1">
      <c r="A1" s="220" t="s">
        <v>52</v>
      </c>
      <c r="B1" s="220"/>
      <c r="C1" s="220"/>
      <c r="D1" s="220"/>
      <c r="E1" s="220"/>
      <c r="F1" s="220"/>
      <c r="G1" s="220"/>
    </row>
    <row r="2" spans="1:6" ht="15.75">
      <c r="A2" s="78"/>
      <c r="B2" s="78"/>
      <c r="C2" s="78"/>
      <c r="D2" s="78"/>
      <c r="E2" s="78"/>
      <c r="F2" s="78"/>
    </row>
    <row r="3" spans="1:7" s="79" customFormat="1" ht="15.75">
      <c r="A3" s="221" t="s">
        <v>201</v>
      </c>
      <c r="B3" s="221"/>
      <c r="C3" s="221"/>
      <c r="D3" s="221"/>
      <c r="E3" s="221"/>
      <c r="F3" s="221"/>
      <c r="G3" s="221"/>
    </row>
    <row r="4" spans="1:7" s="79" customFormat="1" ht="15.75">
      <c r="A4" s="222" t="s">
        <v>206</v>
      </c>
      <c r="B4" s="222"/>
      <c r="C4" s="222"/>
      <c r="D4" s="222"/>
      <c r="E4" s="222"/>
      <c r="F4" s="222"/>
      <c r="G4" s="222"/>
    </row>
    <row r="5" spans="1:6" s="79" customFormat="1" ht="15.75">
      <c r="A5" s="42"/>
      <c r="B5" s="80"/>
      <c r="C5" s="80"/>
      <c r="D5" s="80"/>
      <c r="E5" s="80"/>
      <c r="F5" s="81"/>
    </row>
    <row r="6" spans="1:7" s="79" customFormat="1" ht="15.75">
      <c r="A6" s="42"/>
      <c r="B6" s="82"/>
      <c r="C6" s="82"/>
      <c r="D6" s="82"/>
      <c r="E6" s="82"/>
      <c r="G6" s="99" t="s">
        <v>0</v>
      </c>
    </row>
    <row r="7" spans="1:7" s="101" customFormat="1" ht="28.5">
      <c r="A7" s="100"/>
      <c r="B7" s="138" t="s">
        <v>94</v>
      </c>
      <c r="C7" s="138" t="s">
        <v>95</v>
      </c>
      <c r="D7" s="138" t="s">
        <v>96</v>
      </c>
      <c r="E7" s="138" t="s">
        <v>97</v>
      </c>
      <c r="F7" s="139" t="s">
        <v>98</v>
      </c>
      <c r="G7" s="182" t="s">
        <v>34</v>
      </c>
    </row>
    <row r="8" spans="1:7" ht="37.5" customHeight="1">
      <c r="A8" s="153" t="s">
        <v>203</v>
      </c>
      <c r="B8" s="83">
        <v>21000</v>
      </c>
      <c r="C8" s="83">
        <v>0</v>
      </c>
      <c r="D8" s="83">
        <v>2913</v>
      </c>
      <c r="E8" s="83">
        <v>27980</v>
      </c>
      <c r="F8" s="83">
        <f>SUM(B8:E8)</f>
        <v>51893</v>
      </c>
      <c r="G8" s="83">
        <v>17551</v>
      </c>
    </row>
    <row r="9" spans="1:7" ht="30" customHeight="1">
      <c r="A9" s="154" t="s">
        <v>67</v>
      </c>
      <c r="B9" s="84"/>
      <c r="C9" s="84"/>
      <c r="D9" s="84"/>
      <c r="E9" s="84">
        <v>5026</v>
      </c>
      <c r="F9" s="83">
        <f>SUM(B9:E9)</f>
        <v>5026</v>
      </c>
      <c r="G9" s="83">
        <v>2781</v>
      </c>
    </row>
    <row r="10" spans="1:7" ht="17.25" customHeight="1">
      <c r="A10" s="41" t="s">
        <v>191</v>
      </c>
      <c r="B10" s="84"/>
      <c r="C10" s="84"/>
      <c r="D10" s="84"/>
      <c r="E10" s="185">
        <v>-794</v>
      </c>
      <c r="F10" s="185">
        <f>SUM(B10:E10)</f>
        <v>-794</v>
      </c>
      <c r="G10" s="185">
        <v>-408</v>
      </c>
    </row>
    <row r="11" spans="1:7" ht="17.25" customHeight="1">
      <c r="A11" s="41" t="s">
        <v>202</v>
      </c>
      <c r="B11" s="84"/>
      <c r="C11" s="84"/>
      <c r="D11" s="194">
        <v>2496</v>
      </c>
      <c r="E11" s="185">
        <v>-2496</v>
      </c>
      <c r="F11" s="185"/>
      <c r="G11" s="193"/>
    </row>
    <row r="12" spans="1:7" ht="18.75" customHeight="1">
      <c r="A12" s="41" t="s">
        <v>99</v>
      </c>
      <c r="B12" s="85"/>
      <c r="C12" s="185"/>
      <c r="D12" s="85"/>
      <c r="E12" s="85"/>
      <c r="F12" s="185">
        <f>SUM(B12:E12)</f>
        <v>0</v>
      </c>
      <c r="G12" s="185">
        <v>-69</v>
      </c>
    </row>
    <row r="13" spans="1:7" ht="22.5" customHeight="1">
      <c r="A13" s="155" t="s">
        <v>100</v>
      </c>
      <c r="B13" s="185">
        <v>-137</v>
      </c>
      <c r="C13" s="85"/>
      <c r="D13" s="185">
        <v>-60</v>
      </c>
      <c r="E13" s="185">
        <v>-5425</v>
      </c>
      <c r="F13" s="185">
        <f>SUM(B13:E13)</f>
        <v>-5622</v>
      </c>
      <c r="G13" s="185">
        <v>-10</v>
      </c>
    </row>
    <row r="14" spans="1:7" ht="29.25" customHeight="1">
      <c r="A14" s="156" t="s">
        <v>208</v>
      </c>
      <c r="B14" s="83">
        <f>SUM(B8:B13)</f>
        <v>20863</v>
      </c>
      <c r="C14" s="83">
        <f>SUM(C8:C12)</f>
        <v>0</v>
      </c>
      <c r="D14" s="83">
        <f>SUM(D8:D13)</f>
        <v>5349</v>
      </c>
      <c r="E14" s="83">
        <f>SUM(E8:E13)</f>
        <v>24291</v>
      </c>
      <c r="F14" s="83">
        <f>SUM(F8:F13)</f>
        <v>50503</v>
      </c>
      <c r="G14" s="83">
        <f>SUM(G8:G13)</f>
        <v>19845</v>
      </c>
    </row>
    <row r="15" spans="1:6" s="117" customFormat="1" ht="34.5" customHeight="1">
      <c r="A15" s="114"/>
      <c r="B15" s="115"/>
      <c r="C15" s="115"/>
      <c r="D15" s="115"/>
      <c r="E15" s="115"/>
      <c r="F15" s="116"/>
    </row>
    <row r="16" spans="1:4" s="27" customFormat="1" ht="15" customHeight="1">
      <c r="A16" s="168" t="s">
        <v>134</v>
      </c>
      <c r="B16" s="211" t="s">
        <v>185</v>
      </c>
      <c r="C16" s="211"/>
      <c r="D16" s="211"/>
    </row>
    <row r="17" spans="1:2" s="27" customFormat="1" ht="15">
      <c r="A17" s="168"/>
      <c r="B17" s="168"/>
    </row>
    <row r="18" spans="1:5" s="108" customFormat="1" ht="14.25">
      <c r="A18" s="2"/>
      <c r="B18" s="109"/>
      <c r="C18" s="109"/>
      <c r="D18" s="118"/>
      <c r="E18" s="119"/>
    </row>
    <row r="19" spans="1:5" s="108" customFormat="1" ht="14.25">
      <c r="A19" s="8"/>
      <c r="C19" s="3"/>
      <c r="D19" s="9"/>
      <c r="E19" s="119"/>
    </row>
    <row r="20" spans="1:6" s="107" customFormat="1" ht="28.5" customHeight="1">
      <c r="A20" s="120"/>
      <c r="B20" s="121"/>
      <c r="D20" s="122"/>
      <c r="F20" s="3"/>
    </row>
    <row r="21" spans="1:5" s="15" customFormat="1" ht="14.25" customHeight="1">
      <c r="A21" s="18"/>
      <c r="B21" s="17"/>
      <c r="C21" s="17"/>
      <c r="D21" s="89"/>
      <c r="E21" s="90"/>
    </row>
    <row r="22" spans="1:5" s="15" customFormat="1" ht="15">
      <c r="A22" s="18"/>
      <c r="B22" s="17"/>
      <c r="C22" s="17"/>
      <c r="D22" s="18"/>
      <c r="E22" s="90"/>
    </row>
    <row r="23" spans="1:5" s="15" customFormat="1" ht="15">
      <c r="A23" s="18"/>
      <c r="B23" s="17"/>
      <c r="C23" s="17"/>
      <c r="D23" s="18"/>
      <c r="E23" s="90"/>
    </row>
    <row r="24" spans="1:5" s="15" customFormat="1" ht="15">
      <c r="A24" s="18"/>
      <c r="B24" s="91"/>
      <c r="C24" s="17"/>
      <c r="D24" s="18"/>
      <c r="E24" s="90"/>
    </row>
    <row r="25" spans="1:5" s="15" customFormat="1" ht="15">
      <c r="A25" s="18"/>
      <c r="B25" s="17"/>
      <c r="C25" s="17"/>
      <c r="D25" s="18"/>
      <c r="E25" s="90"/>
    </row>
    <row r="26" spans="1:5" s="15" customFormat="1" ht="15">
      <c r="A26" s="18"/>
      <c r="B26" s="17"/>
      <c r="C26" s="17"/>
      <c r="D26" s="18"/>
      <c r="E26" s="90"/>
    </row>
    <row r="27" spans="1:6" ht="15.75">
      <c r="A27" s="86"/>
      <c r="B27" s="87"/>
      <c r="C27" s="87"/>
      <c r="D27" s="87"/>
      <c r="E27" s="87"/>
      <c r="F27" s="88"/>
    </row>
    <row r="28" spans="1:6" ht="15.75">
      <c r="A28" s="86"/>
      <c r="B28" s="87"/>
      <c r="C28" s="87"/>
      <c r="D28" s="87"/>
      <c r="E28" s="87"/>
      <c r="F28" s="88"/>
    </row>
    <row r="29" spans="1:6" ht="15.75">
      <c r="A29" s="86"/>
      <c r="B29" s="87"/>
      <c r="C29" s="87"/>
      <c r="D29" s="87"/>
      <c r="E29" s="87"/>
      <c r="F29" s="88"/>
    </row>
    <row r="30" spans="1:6" ht="15">
      <c r="A30" s="92"/>
      <c r="B30" s="88"/>
      <c r="C30" s="88"/>
      <c r="D30" s="88"/>
      <c r="E30" s="88"/>
      <c r="F30" s="88"/>
    </row>
    <row r="31" spans="1:6" ht="15" customHeight="1">
      <c r="A31" s="93"/>
      <c r="B31" s="94"/>
      <c r="C31" s="94"/>
      <c r="D31" s="94"/>
      <c r="E31" s="94"/>
      <c r="F31" s="58"/>
    </row>
    <row r="32" spans="1:6" ht="15">
      <c r="A32" s="93"/>
      <c r="B32" s="94"/>
      <c r="C32" s="94"/>
      <c r="D32" s="94"/>
      <c r="E32" s="94"/>
      <c r="F32" s="95"/>
    </row>
    <row r="33" spans="1:6" ht="15">
      <c r="A33" s="93"/>
      <c r="B33" s="94"/>
      <c r="C33" s="94"/>
      <c r="D33" s="94"/>
      <c r="E33" s="94"/>
      <c r="F33" s="95"/>
    </row>
    <row r="34" spans="1:6" ht="15">
      <c r="A34" s="93"/>
      <c r="B34" s="94"/>
      <c r="C34" s="94"/>
      <c r="D34" s="94"/>
      <c r="E34" s="94"/>
      <c r="F34" s="95"/>
    </row>
    <row r="35" spans="1:6" ht="15">
      <c r="A35" s="93"/>
      <c r="B35" s="94"/>
      <c r="C35" s="94"/>
      <c r="D35" s="94"/>
      <c r="E35" s="94"/>
      <c r="F35" s="94"/>
    </row>
    <row r="36" spans="1:6" ht="15">
      <c r="A36" s="93"/>
      <c r="B36" s="94"/>
      <c r="C36" s="94"/>
      <c r="D36" s="94"/>
      <c r="E36" s="94"/>
      <c r="F36" s="94"/>
    </row>
    <row r="38" ht="15" customHeight="1">
      <c r="E38" s="97"/>
    </row>
    <row r="39" ht="15" customHeight="1">
      <c r="E39" s="59"/>
    </row>
  </sheetData>
  <mergeCells count="4">
    <mergeCell ref="A1:G1"/>
    <mergeCell ref="A3:G3"/>
    <mergeCell ref="A4:G4"/>
    <mergeCell ref="B16:D16"/>
  </mergeCell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35"/>
  <sheetViews>
    <sheetView showGridLines="0" zoomScale="75" zoomScaleNormal="75" workbookViewId="0" topLeftCell="A1">
      <selection activeCell="A1" sqref="A1:C1"/>
    </sheetView>
  </sheetViews>
  <sheetFormatPr defaultColWidth="9.140625" defaultRowHeight="12.75"/>
  <cols>
    <col min="1" max="1" width="51.140625" style="123" customWidth="1"/>
    <col min="2" max="2" width="19.00390625" style="123" customWidth="1"/>
    <col min="3" max="3" width="18.28125" style="123" customWidth="1"/>
    <col min="4" max="16384" width="10.7109375" style="123" customWidth="1"/>
  </cols>
  <sheetData>
    <row r="1" spans="1:3" ht="20.25">
      <c r="A1" s="205" t="s">
        <v>52</v>
      </c>
      <c r="B1" s="205"/>
      <c r="C1" s="205"/>
    </row>
    <row r="2" spans="1:3" ht="15">
      <c r="A2" s="223"/>
      <c r="B2" s="223"/>
      <c r="C2" s="223"/>
    </row>
    <row r="3" spans="1:3" ht="15.75">
      <c r="A3" s="224" t="s">
        <v>106</v>
      </c>
      <c r="B3" s="224"/>
      <c r="C3" s="224"/>
    </row>
    <row r="4" spans="1:3" ht="15.75">
      <c r="A4" s="224" t="s">
        <v>107</v>
      </c>
      <c r="B4" s="224"/>
      <c r="C4" s="224"/>
    </row>
    <row r="5" spans="1:3" ht="14.25">
      <c r="A5" s="225" t="s">
        <v>206</v>
      </c>
      <c r="B5" s="225"/>
      <c r="C5" s="225"/>
    </row>
    <row r="6" spans="1:3" ht="15">
      <c r="A6" s="223"/>
      <c r="B6" s="223"/>
      <c r="C6" s="223"/>
    </row>
    <row r="7" spans="1:9" s="158" customFormat="1" ht="14.25">
      <c r="A7" s="226" t="s">
        <v>0</v>
      </c>
      <c r="B7" s="226"/>
      <c r="C7" s="226"/>
      <c r="D7" s="157"/>
      <c r="E7" s="157"/>
      <c r="F7" s="157"/>
      <c r="G7" s="157"/>
      <c r="H7" s="157"/>
      <c r="I7" s="157"/>
    </row>
    <row r="8" spans="1:11" s="103" customFormat="1" ht="15.75">
      <c r="A8" s="159"/>
      <c r="B8" s="140" t="s">
        <v>104</v>
      </c>
      <c r="C8" s="140" t="s">
        <v>105</v>
      </c>
      <c r="D8" s="102"/>
      <c r="E8" s="102"/>
      <c r="F8" s="102"/>
      <c r="G8" s="102"/>
      <c r="H8" s="102"/>
      <c r="I8" s="102"/>
      <c r="J8" s="102"/>
      <c r="K8" s="102"/>
    </row>
    <row r="9" spans="1:3" ht="23.25" customHeight="1">
      <c r="A9" s="160" t="s">
        <v>101</v>
      </c>
      <c r="B9" s="72"/>
      <c r="C9" s="72"/>
    </row>
    <row r="10" spans="1:3" ht="15">
      <c r="A10" s="161" t="s">
        <v>118</v>
      </c>
      <c r="B10" s="74">
        <v>0</v>
      </c>
      <c r="C10" s="75">
        <v>98.74</v>
      </c>
    </row>
    <row r="11" spans="1:3" ht="15">
      <c r="A11" s="161" t="s">
        <v>119</v>
      </c>
      <c r="B11" s="74">
        <v>0</v>
      </c>
      <c r="C11" s="75" t="s">
        <v>120</v>
      </c>
    </row>
    <row r="12" spans="1:3" ht="15">
      <c r="A12" s="161" t="s">
        <v>121</v>
      </c>
      <c r="B12" s="74">
        <v>0</v>
      </c>
      <c r="C12" s="75">
        <v>63.72</v>
      </c>
    </row>
    <row r="13" spans="1:3" ht="15">
      <c r="A13" s="161" t="s">
        <v>122</v>
      </c>
      <c r="B13" s="74">
        <v>0</v>
      </c>
      <c r="C13" s="75" t="s">
        <v>123</v>
      </c>
    </row>
    <row r="14" spans="1:3" ht="15">
      <c r="A14" s="41" t="s">
        <v>124</v>
      </c>
      <c r="B14" s="74">
        <v>0</v>
      </c>
      <c r="C14" s="75">
        <v>65</v>
      </c>
    </row>
    <row r="15" spans="1:12" ht="15.75">
      <c r="A15" s="162" t="s">
        <v>98</v>
      </c>
      <c r="B15" s="163">
        <f>SUM(B10:B14)</f>
        <v>0</v>
      </c>
      <c r="C15" s="75"/>
      <c r="D15" s="164"/>
      <c r="E15" s="165"/>
      <c r="F15" s="165"/>
      <c r="G15" s="165"/>
      <c r="H15" s="165"/>
      <c r="I15" s="165"/>
      <c r="J15" s="165"/>
      <c r="K15" s="165"/>
      <c r="L15" s="165"/>
    </row>
    <row r="16" spans="1:3" ht="23.25" customHeight="1">
      <c r="A16" s="160" t="s">
        <v>102</v>
      </c>
      <c r="B16" s="72"/>
      <c r="C16" s="75"/>
    </row>
    <row r="17" spans="1:3" ht="15">
      <c r="A17" s="161" t="s">
        <v>125</v>
      </c>
      <c r="B17" s="74">
        <v>11897</v>
      </c>
      <c r="C17" s="75" t="s">
        <v>126</v>
      </c>
    </row>
    <row r="18" spans="1:3" ht="15">
      <c r="A18" s="161" t="s">
        <v>127</v>
      </c>
      <c r="B18" s="74">
        <v>2454</v>
      </c>
      <c r="C18" s="75" t="s">
        <v>128</v>
      </c>
    </row>
    <row r="19" spans="1:3" ht="15">
      <c r="A19" s="161" t="s">
        <v>129</v>
      </c>
      <c r="B19" s="74">
        <v>555</v>
      </c>
      <c r="C19" s="75" t="s">
        <v>130</v>
      </c>
    </row>
    <row r="20" spans="1:3" ht="15">
      <c r="A20" s="73" t="s">
        <v>131</v>
      </c>
      <c r="B20" s="74">
        <v>267</v>
      </c>
      <c r="C20" s="75">
        <v>24.2</v>
      </c>
    </row>
    <row r="21" spans="1:3" ht="15">
      <c r="A21" s="73" t="s">
        <v>132</v>
      </c>
      <c r="B21" s="74">
        <v>0</v>
      </c>
      <c r="C21" s="75">
        <v>50</v>
      </c>
    </row>
    <row r="22" spans="1:12" ht="15.75">
      <c r="A22" s="162" t="s">
        <v>98</v>
      </c>
      <c r="B22" s="76">
        <f>SUM(B17:B21)</f>
        <v>15173</v>
      </c>
      <c r="C22" s="75"/>
      <c r="D22" s="165"/>
      <c r="E22" s="165"/>
      <c r="F22" s="165"/>
      <c r="G22" s="165"/>
      <c r="H22" s="165"/>
      <c r="I22" s="165"/>
      <c r="J22" s="165"/>
      <c r="K22" s="165"/>
      <c r="L22" s="165"/>
    </row>
    <row r="23" spans="1:3" ht="23.25" customHeight="1">
      <c r="A23" s="160" t="s">
        <v>103</v>
      </c>
      <c r="B23" s="72"/>
      <c r="C23" s="75"/>
    </row>
    <row r="24" spans="1:3" ht="15">
      <c r="A24" s="73" t="s">
        <v>133</v>
      </c>
      <c r="B24" s="74">
        <v>13</v>
      </c>
      <c r="C24" s="75">
        <v>5</v>
      </c>
    </row>
    <row r="25" spans="1:3" ht="15">
      <c r="A25" s="41" t="s">
        <v>124</v>
      </c>
      <c r="B25" s="74">
        <v>2</v>
      </c>
      <c r="C25" s="75">
        <v>20</v>
      </c>
    </row>
    <row r="26" spans="1:3" ht="15">
      <c r="A26" s="73" t="s">
        <v>136</v>
      </c>
      <c r="B26" s="74">
        <v>9</v>
      </c>
      <c r="C26" s="75">
        <v>16.67</v>
      </c>
    </row>
    <row r="27" spans="1:3" ht="15">
      <c r="A27" s="161" t="s">
        <v>121</v>
      </c>
      <c r="B27" s="74">
        <v>1020</v>
      </c>
      <c r="C27" s="75">
        <v>8.28</v>
      </c>
    </row>
    <row r="28" spans="1:12" ht="15.75">
      <c r="A28" s="162" t="s">
        <v>98</v>
      </c>
      <c r="B28" s="76">
        <f>SUM(B24:B27)</f>
        <v>1044</v>
      </c>
      <c r="C28" s="75"/>
      <c r="D28" s="165"/>
      <c r="E28" s="165"/>
      <c r="F28" s="165"/>
      <c r="G28" s="165"/>
      <c r="H28" s="165"/>
      <c r="I28" s="165"/>
      <c r="J28" s="165"/>
      <c r="K28" s="165"/>
      <c r="L28" s="165"/>
    </row>
    <row r="29" spans="1:12" ht="15.75">
      <c r="A29" s="166" t="s">
        <v>135</v>
      </c>
      <c r="B29" s="76">
        <f>B15+B22+B28</f>
        <v>16217</v>
      </c>
      <c r="C29" s="75"/>
      <c r="D29" s="164"/>
      <c r="E29" s="165"/>
      <c r="F29" s="165"/>
      <c r="G29" s="165"/>
      <c r="H29" s="165"/>
      <c r="I29" s="165"/>
      <c r="J29" s="165"/>
      <c r="K29" s="165"/>
      <c r="L29" s="165"/>
    </row>
    <row r="30" spans="1:3" ht="15">
      <c r="A30" s="223"/>
      <c r="B30" s="223"/>
      <c r="C30" s="223"/>
    </row>
    <row r="32" spans="1:2" ht="14.25">
      <c r="A32" s="167"/>
      <c r="B32" s="167"/>
    </row>
    <row r="34" spans="1:3" s="27" customFormat="1" ht="15" customHeight="1">
      <c r="A34" s="168" t="s">
        <v>134</v>
      </c>
      <c r="B34" s="211" t="s">
        <v>185</v>
      </c>
      <c r="C34" s="211"/>
    </row>
    <row r="35" spans="1:2" s="27" customFormat="1" ht="15">
      <c r="A35" s="168"/>
      <c r="B35" s="168"/>
    </row>
  </sheetData>
  <mergeCells count="9">
    <mergeCell ref="B34:C34"/>
    <mergeCell ref="A6:C6"/>
    <mergeCell ref="A1:C1"/>
    <mergeCell ref="A3:C3"/>
    <mergeCell ref="A4:C4"/>
    <mergeCell ref="A5:C5"/>
    <mergeCell ref="A2:C2"/>
    <mergeCell ref="A7:C7"/>
    <mergeCell ref="A30:C3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0:C14 B17:C21 B24:C27">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7" r:id="rId5" display="http://www.sphold.com/en/companies/mc_hdraulic/"/>
    <hyperlink ref="A19" r:id="rId6" display="http://www.sphold.com/en/companies/patstroinjenering_en/"/>
    <hyperlink ref="A18" r:id="rId7" display="http://www.sphold.com/en/companies/bulgarska_rosa_en/"/>
    <hyperlink ref="A27" r:id="rId8" display="http://www.sphold.com/en/companies/hdro_elements_and_sstems/"/>
    <hyperlink ref="A1:C1" r:id="rId9" display="STARA PLANINA HOLD Pls"/>
  </hyperlinks>
  <printOptions horizontalCentered="1"/>
  <pageMargins left="0.3937007874015748" right="0.3937007874015748" top="0.984251968503937" bottom="0.3937007874015748" header="0.15748031496062992" footer="0.15748031496062992"/>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D51"/>
  <sheetViews>
    <sheetView showGridLines="0" zoomScale="75" zoomScaleNormal="75" workbookViewId="0" topLeftCell="A1">
      <selection activeCell="A1" sqref="A1:D1"/>
    </sheetView>
  </sheetViews>
  <sheetFormatPr defaultColWidth="9.140625" defaultRowHeight="12.75"/>
  <cols>
    <col min="1" max="1" width="3.28125" style="174" customWidth="1"/>
    <col min="2" max="2" width="56.140625" style="174" customWidth="1"/>
    <col min="3" max="3" width="17.421875" style="174" customWidth="1"/>
    <col min="4" max="4" width="20.00390625" style="174" customWidth="1"/>
    <col min="5" max="16384" width="9.140625" style="174" customWidth="1"/>
  </cols>
  <sheetData>
    <row r="1" spans="1:4" s="169" customFormat="1" ht="21" thickBot="1">
      <c r="A1" s="200" t="s">
        <v>52</v>
      </c>
      <c r="B1" s="200"/>
      <c r="C1" s="200"/>
      <c r="D1" s="200"/>
    </row>
    <row r="2" spans="1:4" s="169" customFormat="1" ht="16.5" customHeight="1" thickBot="1" thickTop="1">
      <c r="A2" s="201" t="s">
        <v>137</v>
      </c>
      <c r="B2" s="201"/>
      <c r="C2" s="201"/>
      <c r="D2" s="201"/>
    </row>
    <row r="3" spans="1:4" s="169" customFormat="1" ht="36.75" customHeight="1" thickTop="1">
      <c r="A3" s="170"/>
      <c r="B3" s="230"/>
      <c r="C3" s="230"/>
      <c r="D3" s="230"/>
    </row>
    <row r="4" spans="1:4" s="169" customFormat="1" ht="15">
      <c r="A4" s="222" t="s">
        <v>162</v>
      </c>
      <c r="B4" s="222"/>
      <c r="C4" s="222"/>
      <c r="D4" s="222"/>
    </row>
    <row r="5" spans="1:4" s="169" customFormat="1" ht="15">
      <c r="A5" s="170"/>
      <c r="B5" s="222" t="s">
        <v>206</v>
      </c>
      <c r="C5" s="222"/>
      <c r="D5" s="222"/>
    </row>
    <row r="6" spans="1:4" s="169" customFormat="1" ht="15">
      <c r="A6" s="170"/>
      <c r="B6" s="141"/>
      <c r="C6" s="141"/>
      <c r="D6" s="141"/>
    </row>
    <row r="7" spans="1:4" s="169" customFormat="1" ht="15">
      <c r="A7" s="171" t="s">
        <v>138</v>
      </c>
      <c r="B7" s="227" t="s">
        <v>139</v>
      </c>
      <c r="C7" s="227"/>
      <c r="D7" s="227"/>
    </row>
    <row r="8" spans="1:4" s="169" customFormat="1" ht="30" customHeight="1">
      <c r="A8" s="170"/>
      <c r="B8" s="230" t="s">
        <v>140</v>
      </c>
      <c r="C8" s="230"/>
      <c r="D8" s="230"/>
    </row>
    <row r="9" spans="1:4" s="169" customFormat="1" ht="25.5" customHeight="1">
      <c r="A9" s="170"/>
      <c r="B9" s="230" t="s">
        <v>141</v>
      </c>
      <c r="C9" s="230"/>
      <c r="D9" s="230"/>
    </row>
    <row r="10" spans="1:4" s="169" customFormat="1" ht="14.25">
      <c r="A10" s="170"/>
      <c r="B10" s="230"/>
      <c r="C10" s="230"/>
      <c r="D10" s="230"/>
    </row>
    <row r="11" spans="1:4" s="169" customFormat="1" ht="14.25">
      <c r="A11" s="170"/>
      <c r="B11" s="230" t="s">
        <v>142</v>
      </c>
      <c r="C11" s="230"/>
      <c r="D11" s="230"/>
    </row>
    <row r="12" spans="1:4" s="169" customFormat="1" ht="30.75" customHeight="1">
      <c r="A12" s="172" t="s">
        <v>161</v>
      </c>
      <c r="B12" s="230" t="s">
        <v>143</v>
      </c>
      <c r="C12" s="231"/>
      <c r="D12" s="231"/>
    </row>
    <row r="13" spans="1:4" s="169" customFormat="1" ht="31.5" customHeight="1">
      <c r="A13" s="172" t="s">
        <v>144</v>
      </c>
      <c r="B13" s="230" t="s">
        <v>145</v>
      </c>
      <c r="C13" s="231"/>
      <c r="D13" s="231"/>
    </row>
    <row r="14" spans="1:4" s="169" customFormat="1" ht="18.75" customHeight="1">
      <c r="A14" s="172" t="s">
        <v>161</v>
      </c>
      <c r="B14" s="230" t="s">
        <v>146</v>
      </c>
      <c r="C14" s="231"/>
      <c r="D14" s="231"/>
    </row>
    <row r="15" spans="1:4" s="169" customFormat="1" ht="20.25" customHeight="1">
      <c r="A15" s="172" t="s">
        <v>161</v>
      </c>
      <c r="B15" s="230" t="s">
        <v>147</v>
      </c>
      <c r="C15" s="231"/>
      <c r="D15" s="231"/>
    </row>
    <row r="16" spans="1:4" s="169" customFormat="1" ht="14.25">
      <c r="A16" s="170"/>
      <c r="B16" s="230"/>
      <c r="C16" s="230"/>
      <c r="D16" s="230"/>
    </row>
    <row r="17" spans="1:4" s="169" customFormat="1" ht="45" customHeight="1">
      <c r="A17" s="170"/>
      <c r="B17" s="228" t="s">
        <v>148</v>
      </c>
      <c r="C17" s="228"/>
      <c r="D17" s="228"/>
    </row>
    <row r="18" spans="1:4" s="169" customFormat="1" ht="14.25">
      <c r="A18" s="170"/>
      <c r="B18" s="230"/>
      <c r="C18" s="230"/>
      <c r="D18" s="230"/>
    </row>
    <row r="19" spans="1:4" ht="15">
      <c r="A19" s="171" t="s">
        <v>149</v>
      </c>
      <c r="B19" s="227" t="s">
        <v>150</v>
      </c>
      <c r="C19" s="227"/>
      <c r="D19" s="227"/>
    </row>
    <row r="20" spans="1:4" ht="29.25" customHeight="1">
      <c r="A20" s="175"/>
      <c r="B20" s="228" t="s">
        <v>151</v>
      </c>
      <c r="C20" s="228"/>
      <c r="D20" s="228"/>
    </row>
    <row r="21" spans="1:4" ht="18" customHeight="1">
      <c r="A21" s="175"/>
      <c r="B21" s="228" t="s">
        <v>152</v>
      </c>
      <c r="C21" s="228"/>
      <c r="D21" s="228"/>
    </row>
    <row r="22" spans="1:4" ht="29.25" customHeight="1">
      <c r="A22" s="175"/>
      <c r="B22" s="228" t="s">
        <v>153</v>
      </c>
      <c r="C22" s="228"/>
      <c r="D22" s="228"/>
    </row>
    <row r="23" spans="1:4" s="169" customFormat="1" ht="14.25">
      <c r="A23" s="170"/>
      <c r="B23" s="230"/>
      <c r="C23" s="230"/>
      <c r="D23" s="230"/>
    </row>
    <row r="24" spans="1:4" ht="15">
      <c r="A24" s="171" t="s">
        <v>154</v>
      </c>
      <c r="B24" s="227" t="s">
        <v>155</v>
      </c>
      <c r="C24" s="227"/>
      <c r="D24" s="227"/>
    </row>
    <row r="25" spans="1:4" s="169" customFormat="1" ht="6.75" customHeight="1">
      <c r="A25" s="170"/>
      <c r="B25" s="230"/>
      <c r="C25" s="230"/>
      <c r="D25" s="230"/>
    </row>
    <row r="26" spans="1:4" ht="35.25" customHeight="1">
      <c r="A26" s="175" t="s">
        <v>156</v>
      </c>
      <c r="B26" s="229" t="s">
        <v>215</v>
      </c>
      <c r="C26" s="229"/>
      <c r="D26" s="229"/>
    </row>
    <row r="27" spans="1:4" ht="43.5" customHeight="1">
      <c r="A27" s="175" t="s">
        <v>157</v>
      </c>
      <c r="B27" s="229" t="s">
        <v>216</v>
      </c>
      <c r="C27" s="229"/>
      <c r="D27" s="229"/>
    </row>
    <row r="28" spans="1:4" ht="30" customHeight="1">
      <c r="A28" s="175"/>
      <c r="B28" s="203" t="s">
        <v>163</v>
      </c>
      <c r="C28" s="203"/>
      <c r="D28" s="203"/>
    </row>
    <row r="29" spans="1:4" ht="47.25" customHeight="1">
      <c r="A29" s="175"/>
      <c r="B29" s="229" t="s">
        <v>217</v>
      </c>
      <c r="C29" s="229"/>
      <c r="D29" s="229"/>
    </row>
    <row r="30" spans="1:4" ht="45" customHeight="1">
      <c r="A30" s="175" t="s">
        <v>158</v>
      </c>
      <c r="B30" s="229" t="s">
        <v>164</v>
      </c>
      <c r="C30" s="229"/>
      <c r="D30" s="229"/>
    </row>
    <row r="31" spans="1:4" ht="71.25" customHeight="1">
      <c r="A31" s="175" t="s">
        <v>159</v>
      </c>
      <c r="B31" s="232" t="s">
        <v>165</v>
      </c>
      <c r="C31" s="232"/>
      <c r="D31" s="232"/>
    </row>
    <row r="32" spans="1:4" ht="17.25" customHeight="1">
      <c r="A32" s="175" t="s">
        <v>160</v>
      </c>
      <c r="B32" s="229" t="s">
        <v>209</v>
      </c>
      <c r="C32" s="229"/>
      <c r="D32" s="229"/>
    </row>
    <row r="33" spans="1:4" ht="17.25" customHeight="1">
      <c r="A33" s="175" t="s">
        <v>166</v>
      </c>
      <c r="B33" s="204" t="s">
        <v>220</v>
      </c>
      <c r="C33" s="204"/>
      <c r="D33" s="204"/>
    </row>
    <row r="34" spans="1:4" ht="17.25" customHeight="1">
      <c r="A34" s="175" t="s">
        <v>167</v>
      </c>
      <c r="B34" s="228" t="s">
        <v>210</v>
      </c>
      <c r="C34" s="228"/>
      <c r="D34" s="228"/>
    </row>
    <row r="35" spans="1:4" ht="17.25" customHeight="1">
      <c r="A35" s="175"/>
      <c r="B35" s="187" t="s">
        <v>211</v>
      </c>
      <c r="C35" s="186"/>
      <c r="D35" s="173"/>
    </row>
    <row r="36" spans="1:4" ht="17.25" customHeight="1">
      <c r="A36" s="175"/>
      <c r="B36" s="187" t="s">
        <v>204</v>
      </c>
      <c r="C36" s="186"/>
      <c r="D36" s="173"/>
    </row>
    <row r="37" spans="1:4" ht="17.25" customHeight="1">
      <c r="A37" s="175"/>
      <c r="B37" s="188" t="s">
        <v>212</v>
      </c>
      <c r="C37" s="186"/>
      <c r="D37" s="173"/>
    </row>
    <row r="38" spans="1:4" ht="17.25" customHeight="1">
      <c r="A38" s="175"/>
      <c r="B38" s="187" t="s">
        <v>213</v>
      </c>
      <c r="C38" s="186"/>
      <c r="D38" s="173"/>
    </row>
    <row r="39" spans="1:4" ht="17.25" customHeight="1">
      <c r="A39" s="175"/>
      <c r="B39" s="187" t="s">
        <v>214</v>
      </c>
      <c r="C39" s="186"/>
      <c r="D39" s="173"/>
    </row>
    <row r="40" spans="1:4" ht="45" customHeight="1">
      <c r="A40" s="175" t="s">
        <v>197</v>
      </c>
      <c r="B40" s="202" t="s">
        <v>219</v>
      </c>
      <c r="C40" s="202"/>
      <c r="D40" s="202"/>
    </row>
    <row r="41" spans="1:4" ht="14.25">
      <c r="A41" s="175"/>
      <c r="B41" s="228" t="s">
        <v>168</v>
      </c>
      <c r="C41" s="228"/>
      <c r="D41" s="228"/>
    </row>
    <row r="42" spans="1:4" ht="8.25" customHeight="1">
      <c r="A42" s="175"/>
      <c r="B42" s="228"/>
      <c r="C42" s="228"/>
      <c r="D42" s="228"/>
    </row>
    <row r="43" spans="1:4" ht="48" customHeight="1">
      <c r="A43" s="175"/>
      <c r="B43" s="180" t="s">
        <v>169</v>
      </c>
      <c r="C43" s="180" t="s">
        <v>170</v>
      </c>
      <c r="D43" s="181" t="s">
        <v>184</v>
      </c>
    </row>
    <row r="44" spans="1:4" s="169" customFormat="1" ht="14.25">
      <c r="A44" s="170"/>
      <c r="B44" s="177" t="s">
        <v>171</v>
      </c>
      <c r="C44" s="178" t="s">
        <v>172</v>
      </c>
      <c r="D44" s="179" t="s">
        <v>173</v>
      </c>
    </row>
    <row r="45" spans="1:4" ht="14.25">
      <c r="A45" s="175"/>
      <c r="B45" s="177" t="s">
        <v>174</v>
      </c>
      <c r="C45" s="178" t="s">
        <v>175</v>
      </c>
      <c r="D45" s="179" t="s">
        <v>176</v>
      </c>
    </row>
    <row r="46" spans="1:4" ht="14.25">
      <c r="A46" s="175"/>
      <c r="B46" s="177" t="s">
        <v>177</v>
      </c>
      <c r="C46" s="178" t="s">
        <v>178</v>
      </c>
      <c r="D46" s="179" t="s">
        <v>194</v>
      </c>
    </row>
    <row r="47" spans="1:4" ht="14.25">
      <c r="A47" s="175"/>
      <c r="B47" s="177" t="s">
        <v>179</v>
      </c>
      <c r="C47" s="178" t="s">
        <v>180</v>
      </c>
      <c r="D47" s="179" t="s">
        <v>181</v>
      </c>
    </row>
    <row r="48" spans="1:4" ht="14.25">
      <c r="A48" s="175"/>
      <c r="B48" s="177" t="s">
        <v>182</v>
      </c>
      <c r="C48" s="178" t="s">
        <v>183</v>
      </c>
      <c r="D48" s="179" t="s">
        <v>189</v>
      </c>
    </row>
    <row r="49" spans="1:4" ht="12.75" customHeight="1">
      <c r="A49" s="175"/>
      <c r="B49" s="173"/>
      <c r="C49" s="173"/>
      <c r="D49" s="173"/>
    </row>
    <row r="50" spans="1:4" ht="14.25">
      <c r="A50" s="175"/>
      <c r="B50" s="176" t="s">
        <v>134</v>
      </c>
      <c r="C50" s="176" t="s">
        <v>185</v>
      </c>
      <c r="D50" s="176"/>
    </row>
    <row r="51" spans="2:4" ht="14.25">
      <c r="B51" s="176"/>
      <c r="C51"/>
      <c r="D51"/>
    </row>
  </sheetData>
  <mergeCells count="36">
    <mergeCell ref="B23:D23"/>
    <mergeCell ref="B26:D26"/>
    <mergeCell ref="B32:D32"/>
    <mergeCell ref="B25:D25"/>
    <mergeCell ref="B31:D31"/>
    <mergeCell ref="B30:D30"/>
    <mergeCell ref="B3:D3"/>
    <mergeCell ref="B19:D19"/>
    <mergeCell ref="B41:D41"/>
    <mergeCell ref="B8:D8"/>
    <mergeCell ref="B16:D16"/>
    <mergeCell ref="B24:D24"/>
    <mergeCell ref="B28:D28"/>
    <mergeCell ref="B33:D33"/>
    <mergeCell ref="B20:D20"/>
    <mergeCell ref="B21:D21"/>
    <mergeCell ref="B42:D42"/>
    <mergeCell ref="A1:D1"/>
    <mergeCell ref="A4:D4"/>
    <mergeCell ref="B12:D12"/>
    <mergeCell ref="B11:D11"/>
    <mergeCell ref="B9:D9"/>
    <mergeCell ref="B10:D10"/>
    <mergeCell ref="A2:D2"/>
    <mergeCell ref="B18:D18"/>
    <mergeCell ref="B40:D40"/>
    <mergeCell ref="B5:D5"/>
    <mergeCell ref="B7:D7"/>
    <mergeCell ref="B34:D34"/>
    <mergeCell ref="B29:D29"/>
    <mergeCell ref="B17:D17"/>
    <mergeCell ref="B13:D13"/>
    <mergeCell ref="B14:D14"/>
    <mergeCell ref="B15:D15"/>
    <mergeCell ref="B27:D27"/>
    <mergeCell ref="B22:D22"/>
  </mergeCells>
  <hyperlinks>
    <hyperlink ref="A1:D1" r:id="rId1" display="STARA PLANINA HOLD Pls"/>
    <hyperlink ref="B28:D28" location="Investmens!A1" display="Investments in subsidiaries and associates companies are presented by cost method."/>
  </hyperlinks>
  <printOptions horizontalCentered="1"/>
  <pageMargins left="0.3937007874015748" right="0.3937007874015748"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Elhim Iskra</cp:lastModifiedBy>
  <cp:lastPrinted>2009-02-24T09:01:09Z</cp:lastPrinted>
  <dcterms:created xsi:type="dcterms:W3CDTF">2004-07-26T14:28:27Z</dcterms:created>
  <dcterms:modified xsi:type="dcterms:W3CDTF">2009-02-24T09:23:47Z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