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Баланс" sheetId="1" r:id="rId1"/>
    <sheet name="ОПР СЕЕС 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<sst xmlns="http://schemas.openxmlformats.org/spreadsheetml/2006/main" count="259" uniqueCount="183">
  <si>
    <t>Наименование на паричните потоци</t>
  </si>
  <si>
    <t>Годината,</t>
  </si>
  <si>
    <t>завършваща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</si>
  <si>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</si>
  <si>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</si>
  <si>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</si>
  <si>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</si>
  <si>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</si>
  <si>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</si>
  <si>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</si>
  <si>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</si>
  <si>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</si>
  <si>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</si>
  <si>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</si>
  <si>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</si>
  <si>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</si>
  <si>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</si>
  <si>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</si>
  <si>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</si>
  <si>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</si>
  <si>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</si>
  <si>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</si>
  <si>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</si>
  <si>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Всичко текущи активи</t>
  </si>
  <si>
    <t>ВСИЧКО АКТИВИ</t>
  </si>
  <si>
    <t>СОБСТВЕН КАПИТАЛ И ПАСИВИ</t>
  </si>
  <si>
    <t>Собствен капитал</t>
  </si>
  <si>
    <t>Резерви</t>
  </si>
  <si>
    <t>Всичко собствен капитал</t>
  </si>
  <si>
    <t>Текущи пасиви</t>
  </si>
  <si>
    <t>Наименование на приходите и разходите</t>
  </si>
  <si>
    <t>Нетни приходи от продажби</t>
  </si>
  <si>
    <t>в хил.лв.</t>
  </si>
  <si>
    <t>Показатели</t>
  </si>
  <si>
    <t>Общо</t>
  </si>
  <si>
    <t>капитал</t>
  </si>
  <si>
    <t>резерви</t>
  </si>
  <si>
    <t>Други парични потоци</t>
  </si>
  <si>
    <t>Нетекущи пасиви</t>
  </si>
  <si>
    <t>Нетекущи активи</t>
  </si>
  <si>
    <t>Приходи общо</t>
  </si>
  <si>
    <t>Приходи от финансирания</t>
  </si>
  <si>
    <t>Всичко нетекущи активи</t>
  </si>
  <si>
    <t>Печалба/загуба от минали години</t>
  </si>
  <si>
    <t>Печалба/загуба от текуща година</t>
  </si>
  <si>
    <t>Всичко нетекущи пасиви</t>
  </si>
  <si>
    <t>Всичко текущи пасиви</t>
  </si>
  <si>
    <t>Себестойност на продажбите</t>
  </si>
  <si>
    <t>Брутна печалба</t>
  </si>
  <si>
    <t>Други доходи</t>
  </si>
  <si>
    <t>Административни разходи</t>
  </si>
  <si>
    <t>Други  разходи</t>
  </si>
  <si>
    <t>Печалба/загуба от оперативна дейност</t>
  </si>
  <si>
    <t xml:space="preserve">Дял печалбите и загубите на асоциирани и </t>
  </si>
  <si>
    <t>Финансови приходи / разходи</t>
  </si>
  <si>
    <t>съвместни предприятия,отчитани по метода на</t>
  </si>
  <si>
    <t>собствения капитал</t>
  </si>
  <si>
    <t>№</t>
  </si>
  <si>
    <t>по</t>
  </si>
  <si>
    <t>ред</t>
  </si>
  <si>
    <t>Печалба преди данъчното облагане</t>
  </si>
  <si>
    <t>Разход за данък върху дохода</t>
  </si>
  <si>
    <t>Печалба за годината от продължав.дейности</t>
  </si>
  <si>
    <t>Загуба за годината от преустановени дейности</t>
  </si>
  <si>
    <t>ПЕЧАЛБА  ЗА  ГОДИНАТА</t>
  </si>
  <si>
    <t>ДРУГ  ВСЕОБХВАТЕН  ДОХОД</t>
  </si>
  <si>
    <t xml:space="preserve">Валутни разлики от преизчисляване на </t>
  </si>
  <si>
    <t>чуждестранни дейности(печалби/загуби)</t>
  </si>
  <si>
    <t>разположение за продажба</t>
  </si>
  <si>
    <t xml:space="preserve">Печалби/загуби от финансови активи на </t>
  </si>
  <si>
    <t>Печалби/загуби от хеджиране на паричен поток</t>
  </si>
  <si>
    <t>Печалби/загуби от преоценка на имущество</t>
  </si>
  <si>
    <t>Актюерски печалби/загуби по планове</t>
  </si>
  <si>
    <t>с дефинирани доходи</t>
  </si>
  <si>
    <t>Дял от другия всеобхватен доход на</t>
  </si>
  <si>
    <t>асоциирани предприятия</t>
  </si>
  <si>
    <t xml:space="preserve">Данък върху дохода,отнасящ се за компонент </t>
  </si>
  <si>
    <t>на другия всеобхватен доход</t>
  </si>
  <si>
    <t>ДРУГ  ВСЕОБХВАТЕН  ДОХОД за годината,</t>
  </si>
  <si>
    <t>нетно от данъка върху дохода</t>
  </si>
  <si>
    <t>ІІ</t>
  </si>
  <si>
    <t>І</t>
  </si>
  <si>
    <t>Оперативна дейност</t>
  </si>
  <si>
    <t>СУМА НА ВСЕОБХВАТНИЯ ДОХОД</t>
  </si>
  <si>
    <t xml:space="preserve">                                                          -  2  -</t>
  </si>
  <si>
    <t>Печалба, отнасяща се към:</t>
  </si>
  <si>
    <t>Собствениците на предприятието майка</t>
  </si>
  <si>
    <t>Малцинствено участие</t>
  </si>
  <si>
    <t>Общо печалба за годината</t>
  </si>
  <si>
    <t>Сума на всеобхватния доход,отнасящ се към:</t>
  </si>
  <si>
    <t xml:space="preserve">Обща сума на всеобхватния  доход </t>
  </si>
  <si>
    <t>ЗА ГОДИНАТА     (р.17 от І + р.8 от ІІ)</t>
  </si>
  <si>
    <t>Промени в счетоводната политика</t>
  </si>
  <si>
    <t>Преизчислено салдо</t>
  </si>
  <si>
    <t xml:space="preserve">Промени в собствения капитал  </t>
  </si>
  <si>
    <t>Общо признати приходи през годината</t>
  </si>
  <si>
    <t>Емисия акционерен/дялов/капитал</t>
  </si>
  <si>
    <t>за продажба</t>
  </si>
  <si>
    <t>собствен</t>
  </si>
  <si>
    <t>Биологични активи</t>
  </si>
  <si>
    <t>Разходи за придобиване на нетекущи активи</t>
  </si>
  <si>
    <t>Финансирания</t>
  </si>
  <si>
    <t>Други изменения на собствения капитал</t>
  </si>
  <si>
    <t>Приложения</t>
  </si>
  <si>
    <t>Имоти,машини и оборудване</t>
  </si>
  <si>
    <t>Парични средства и парични еквиваленти</t>
  </si>
  <si>
    <t>Търговски вземания и заеми</t>
  </si>
  <si>
    <t>Други вземания и предплатени разходи</t>
  </si>
  <si>
    <t>Основен акционерен капитал</t>
  </si>
  <si>
    <t>Кроткосрочни банкови заеми</t>
  </si>
  <si>
    <t>Търговски задължения и заеми</t>
  </si>
  <si>
    <t>Задължения за данъци</t>
  </si>
  <si>
    <t>Задължения към персонала и социалното осигуряв</t>
  </si>
  <si>
    <t>Други текущи задължения</t>
  </si>
  <si>
    <t>Всичко  пасиви</t>
  </si>
  <si>
    <t>ВСИЧКО СОБСТВЕН КАПИТАЛ И ПАСИВИ</t>
  </si>
  <si>
    <t>Прило</t>
  </si>
  <si>
    <t>жения</t>
  </si>
  <si>
    <t>Доход на акция</t>
  </si>
  <si>
    <t>Основен</t>
  </si>
  <si>
    <t>акционерен</t>
  </si>
  <si>
    <t>Законови</t>
  </si>
  <si>
    <t>Преоцен.</t>
  </si>
  <si>
    <t>резерв</t>
  </si>
  <si>
    <t>имоти и др.</t>
  </si>
  <si>
    <t>Резерв по</t>
  </si>
  <si>
    <t>фин.активи за</t>
  </si>
  <si>
    <t>Допълнителни</t>
  </si>
  <si>
    <t>загуба</t>
  </si>
  <si>
    <t>Отсрочен данъчен актив</t>
  </si>
  <si>
    <t>Задължения към финансови предприятия</t>
  </si>
  <si>
    <t>Членове на СД:</t>
  </si>
  <si>
    <t>.........................................................................</t>
  </si>
  <si>
    <t>/Иван Киров/</t>
  </si>
  <si>
    <t>/Христо Ганчев/</t>
  </si>
  <si>
    <t>/Димитрийка Генова/</t>
  </si>
  <si>
    <t xml:space="preserve">Председател на СД:.....................................                                                            </t>
  </si>
  <si>
    <t>Кроткосрочна част от дългср.банкови заеми и фин.лизинг</t>
  </si>
  <si>
    <t>Провизии</t>
  </si>
  <si>
    <t xml:space="preserve"> /Румянка Михайлова/                                                                         </t>
  </si>
  <si>
    <t xml:space="preserve"> /Светлана Йорданова/</t>
  </si>
  <si>
    <t xml:space="preserve">Гл.счетоводител/съставител/:……………………...              </t>
  </si>
  <si>
    <t xml:space="preserve">Председател на СД:...................                                                            </t>
  </si>
  <si>
    <t>...............................................…</t>
  </si>
  <si>
    <t xml:space="preserve">Отчетът за всеобхватният доход  следва да се разглежда заедно с пояснителните бележки към него, </t>
  </si>
  <si>
    <t xml:space="preserve">Отчетът за собствен капитал  следва да се разглежда заедно с пояснителните бележки към него, </t>
  </si>
  <si>
    <t xml:space="preserve">Отчетът за паричните потоци следва да се разглежда заедно с пояснителните бележки към него, </t>
  </si>
  <si>
    <t>Получени  заеми</t>
  </si>
  <si>
    <t>Други нетекущи задължения</t>
  </si>
  <si>
    <t>Програмни продукти</t>
  </si>
  <si>
    <t>Финансиране текуща дейност</t>
  </si>
  <si>
    <t>на 31.12.2012</t>
  </si>
  <si>
    <t>Разходи за продажби и умрели животни</t>
  </si>
  <si>
    <t>Получено  финансиране</t>
  </si>
  <si>
    <t xml:space="preserve"> / Мариана Киселова/</t>
  </si>
  <si>
    <t xml:space="preserve">                          КОНСОЛИДИРАН ОТЧЕТ ЗА ФИНАНСОВОТО СЪСТОЯНИЕ</t>
  </si>
  <si>
    <t>КОНСОЛИДИРАН ОТЧЕТ ЗА ВСЕОБХВАТНИЯ ДОХОД</t>
  </si>
  <si>
    <t>Всичко собствен капитал на групата</t>
  </si>
  <si>
    <t>Собствен</t>
  </si>
  <si>
    <t>к-л не принадлеж</t>
  </si>
  <si>
    <t>на групата</t>
  </si>
  <si>
    <t>КОНСОЛИДИРАН  ОТЧЕТ ЗА ПРОМЕНИТЕ В СОБСТВЕНИЯ КАПИТАЛ</t>
  </si>
  <si>
    <t>КОНСОЛИДИРАН  ОТЧЕТ ЗА ПАРИЧНИТЕ ПОТОЦИ</t>
  </si>
  <si>
    <t xml:space="preserve">         /КОНСОЛИДИРАН СЧЕТОВОДЕН БАЛАНС/ на </t>
  </si>
  <si>
    <t>икономическата група СВИНЕКОМПЛЕКС НИКОЛОВО АД,  ЕИК: 117035708</t>
  </si>
  <si>
    <t xml:space="preserve"> на икономическата група "СВИНЕКОМПЛЕКС НИКОЛОВО " АД , ЕИК: 117035708</t>
  </si>
  <si>
    <t xml:space="preserve">     на икономическата група "СВИНЕКОМПЛЕКС НИКОЛОВО " АД , ЕИК: 117035708</t>
  </si>
  <si>
    <t>2;5</t>
  </si>
  <si>
    <t>2;8</t>
  </si>
  <si>
    <t>2</t>
  </si>
  <si>
    <t xml:space="preserve">Консолидираният отчет за финансовото състояние следва да се разглежда заедно с пояснителните бележки към него, </t>
  </si>
  <si>
    <t>представляващи неразделна част от консолидираният годишния  финансов отчет представен на</t>
  </si>
  <si>
    <t xml:space="preserve">                                                                   към 31 март 2013 год.</t>
  </si>
  <si>
    <t>за годината,завършваща на 31 март  2013 год.</t>
  </si>
  <si>
    <t>на 31.03.2013</t>
  </si>
  <si>
    <t>Салдо на 1 януари 2012 год.</t>
  </si>
  <si>
    <t xml:space="preserve"> през 2012 година</t>
  </si>
  <si>
    <t>Разпределение на печалбата</t>
  </si>
  <si>
    <t>Салдо към 31.12. 2012 год.</t>
  </si>
  <si>
    <t>през  2013 година</t>
  </si>
  <si>
    <t>Неразпределена печалба</t>
  </si>
  <si>
    <t>Салдо към 31 март   2013 год.</t>
  </si>
  <si>
    <t>страници от 6 до 21.</t>
  </si>
</sst>
</file>

<file path=xl/styles.xml><?xml version="1.0" encoding="utf-8"?>
<styleSheet xmlns="http://schemas.openxmlformats.org/spreadsheetml/2006/main">
  <numFmts count="3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0_);\(#\ ##0\)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[$-402]dd\ mmmm\ yyyy\ &quot;г.&quot;"/>
    <numFmt numFmtId="193" formatCode="00000"/>
    <numFmt numFmtId="194" formatCode="[$-402]dd\ mmmm\ yyyy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88" fontId="4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85" fontId="3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85" fontId="0" fillId="0" borderId="10" xfId="0" applyNumberFormat="1" applyBorder="1" applyAlignment="1">
      <alignment/>
    </xf>
    <xf numFmtId="0" fontId="4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0" fillId="0" borderId="10" xfId="0" applyNumberFormat="1" applyBorder="1" applyAlignment="1">
      <alignment horizontal="right"/>
    </xf>
    <xf numFmtId="185" fontId="4" fillId="0" borderId="10" xfId="0" applyNumberFormat="1" applyFont="1" applyBorder="1" applyAlignment="1">
      <alignment horizontal="right"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8" fontId="3" fillId="0" borderId="17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88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85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191" fontId="3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185" fontId="0" fillId="0" borderId="10" xfId="0" applyNumberFormat="1" applyBorder="1" applyAlignment="1">
      <alignment horizontal="right"/>
    </xf>
    <xf numFmtId="185" fontId="1" fillId="0" borderId="10" xfId="0" applyNumberFormat="1" applyFont="1" applyBorder="1" applyAlignment="1">
      <alignment horizontal="right"/>
    </xf>
    <xf numFmtId="185" fontId="3" fillId="0" borderId="1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91" fontId="4" fillId="0" borderId="10" xfId="0" applyNumberFormat="1" applyFont="1" applyBorder="1" applyAlignment="1">
      <alignment horizontal="right"/>
    </xf>
    <xf numFmtId="191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185" fontId="1" fillId="0" borderId="10" xfId="0" applyNumberFormat="1" applyFont="1" applyBorder="1" applyAlignment="1">
      <alignment/>
    </xf>
    <xf numFmtId="188" fontId="47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49">
      <selection activeCell="A1" sqref="A1:H73"/>
    </sheetView>
  </sheetViews>
  <sheetFormatPr defaultColWidth="9.140625" defaultRowHeight="12.75"/>
  <cols>
    <col min="1" max="1" width="43.57421875" style="28" customWidth="1"/>
    <col min="2" max="2" width="13.28125" style="28" customWidth="1"/>
    <col min="3" max="3" width="12.8515625" style="28" customWidth="1"/>
    <col min="4" max="4" width="11.00390625" style="28" customWidth="1"/>
    <col min="5" max="16384" width="9.140625" style="28" customWidth="1"/>
  </cols>
  <sheetData>
    <row r="1" spans="1:4" ht="12.75">
      <c r="A1" s="103" t="s">
        <v>155</v>
      </c>
      <c r="B1" s="103"/>
      <c r="C1" s="103"/>
      <c r="D1" s="103"/>
    </row>
    <row r="2" spans="1:4" ht="12.75">
      <c r="A2" s="103"/>
      <c r="B2" s="103"/>
      <c r="C2" s="103"/>
      <c r="D2" s="103"/>
    </row>
    <row r="3" spans="1:4" ht="12.75">
      <c r="A3" s="105" t="s">
        <v>163</v>
      </c>
      <c r="B3" s="105"/>
      <c r="C3" s="105"/>
      <c r="D3" s="105"/>
    </row>
    <row r="4" spans="1:4" ht="12.75">
      <c r="A4" s="105" t="s">
        <v>164</v>
      </c>
      <c r="B4" s="105"/>
      <c r="C4" s="105"/>
      <c r="D4" s="105"/>
    </row>
    <row r="5" spans="1:4" ht="12.75">
      <c r="A5" s="54" t="s">
        <v>172</v>
      </c>
      <c r="B5" s="33"/>
      <c r="C5" s="33"/>
      <c r="D5" s="33"/>
    </row>
    <row r="7" spans="1:4" ht="12.75">
      <c r="A7" s="3" t="s">
        <v>19</v>
      </c>
      <c r="B7" s="57" t="s">
        <v>103</v>
      </c>
      <c r="C7" s="58">
        <v>41364</v>
      </c>
      <c r="D7" s="58">
        <v>41274</v>
      </c>
    </row>
    <row r="8" spans="1:4" ht="12.75">
      <c r="A8" s="4"/>
      <c r="B8" s="57"/>
      <c r="C8" s="29" t="s">
        <v>3</v>
      </c>
      <c r="D8" s="29" t="s">
        <v>3</v>
      </c>
    </row>
    <row r="9" spans="1:4" ht="12.75">
      <c r="A9" s="59" t="s">
        <v>20</v>
      </c>
      <c r="B9" s="26"/>
      <c r="C9" s="4"/>
      <c r="D9" s="4"/>
    </row>
    <row r="10" spans="1:4" ht="12.75">
      <c r="A10" s="59" t="s">
        <v>39</v>
      </c>
      <c r="B10" s="26"/>
      <c r="C10" s="4"/>
      <c r="D10" s="4"/>
    </row>
    <row r="11" spans="1:4" ht="12.75">
      <c r="A11" s="3"/>
      <c r="B11" s="26"/>
      <c r="C11" s="4"/>
      <c r="D11" s="4"/>
    </row>
    <row r="12" spans="1:4" ht="12.75">
      <c r="A12" s="4" t="s">
        <v>104</v>
      </c>
      <c r="B12" s="26" t="s">
        <v>167</v>
      </c>
      <c r="C12" s="4">
        <v>2735</v>
      </c>
      <c r="D12" s="4">
        <v>2777</v>
      </c>
    </row>
    <row r="13" spans="1:4" ht="12.75">
      <c r="A13" s="4" t="s">
        <v>99</v>
      </c>
      <c r="B13" s="110">
        <v>2</v>
      </c>
      <c r="C13" s="4">
        <v>428</v>
      </c>
      <c r="D13" s="4">
        <v>437</v>
      </c>
    </row>
    <row r="14" spans="1:4" ht="12.75">
      <c r="A14" s="4" t="s">
        <v>149</v>
      </c>
      <c r="B14" s="110">
        <v>2</v>
      </c>
      <c r="C14" s="4">
        <v>8</v>
      </c>
      <c r="D14" s="4">
        <v>10</v>
      </c>
    </row>
    <row r="15" spans="1:4" ht="12.75">
      <c r="A15" s="4" t="s">
        <v>100</v>
      </c>
      <c r="B15" s="26">
        <v>5</v>
      </c>
      <c r="C15" s="4">
        <v>113</v>
      </c>
      <c r="D15" s="4">
        <v>113</v>
      </c>
    </row>
    <row r="16" spans="1:4" ht="12.75">
      <c r="A16" s="4" t="s">
        <v>129</v>
      </c>
      <c r="B16" s="26">
        <v>2</v>
      </c>
      <c r="C16" s="4">
        <v>74</v>
      </c>
      <c r="D16" s="4">
        <v>74</v>
      </c>
    </row>
    <row r="17" spans="1:4" ht="12.75">
      <c r="A17" s="59" t="s">
        <v>42</v>
      </c>
      <c r="B17" s="26"/>
      <c r="C17" s="18">
        <f>SUM(C12:C16)</f>
        <v>3358</v>
      </c>
      <c r="D17" s="18">
        <f>SUM(D12:D16)</f>
        <v>3411</v>
      </c>
    </row>
    <row r="18" spans="1:4" ht="9" customHeight="1">
      <c r="A18" s="3"/>
      <c r="B18" s="26"/>
      <c r="C18" s="4"/>
      <c r="D18" s="4"/>
    </row>
    <row r="19" spans="1:4" ht="15" customHeight="1">
      <c r="A19" s="59" t="s">
        <v>21</v>
      </c>
      <c r="B19" s="26"/>
      <c r="C19" s="4"/>
      <c r="D19" s="4"/>
    </row>
    <row r="20" spans="1:4" ht="9" customHeight="1">
      <c r="A20" s="3"/>
      <c r="B20" s="26"/>
      <c r="C20" s="4"/>
      <c r="D20" s="4"/>
    </row>
    <row r="21" spans="1:4" ht="15" customHeight="1">
      <c r="A21" s="4" t="s">
        <v>22</v>
      </c>
      <c r="B21" s="26">
        <v>2</v>
      </c>
      <c r="C21" s="4">
        <v>1118</v>
      </c>
      <c r="D21" s="4">
        <v>1402</v>
      </c>
    </row>
    <row r="22" spans="1:4" ht="15" customHeight="1">
      <c r="A22" s="4" t="s">
        <v>106</v>
      </c>
      <c r="B22" s="26">
        <v>2</v>
      </c>
      <c r="C22" s="4">
        <v>2935</v>
      </c>
      <c r="D22" s="4">
        <v>2477</v>
      </c>
    </row>
    <row r="23" spans="1:4" ht="15" customHeight="1">
      <c r="A23" s="4" t="s">
        <v>107</v>
      </c>
      <c r="B23" s="26">
        <v>2</v>
      </c>
      <c r="C23" s="4">
        <v>99</v>
      </c>
      <c r="D23" s="4">
        <v>47</v>
      </c>
    </row>
    <row r="24" spans="1:4" ht="13.5" customHeight="1">
      <c r="A24" s="4" t="s">
        <v>105</v>
      </c>
      <c r="B24" s="26">
        <v>2</v>
      </c>
      <c r="C24" s="4">
        <v>60</v>
      </c>
      <c r="D24" s="4">
        <v>367</v>
      </c>
    </row>
    <row r="25" spans="1:4" ht="14.25" customHeight="1">
      <c r="A25" s="18" t="s">
        <v>23</v>
      </c>
      <c r="B25" s="26"/>
      <c r="C25" s="18">
        <f>SUM(C21:C24)</f>
        <v>4212</v>
      </c>
      <c r="D25" s="18">
        <f>SUM(D21:D24)</f>
        <v>4293</v>
      </c>
    </row>
    <row r="26" spans="1:4" ht="20.25" customHeight="1">
      <c r="A26" s="18" t="s">
        <v>24</v>
      </c>
      <c r="B26" s="26"/>
      <c r="C26" s="18">
        <f>C17+C25</f>
        <v>7570</v>
      </c>
      <c r="D26" s="18">
        <f>D17+D25</f>
        <v>7704</v>
      </c>
    </row>
    <row r="27" spans="1:4" ht="0.75" customHeight="1">
      <c r="A27" s="4"/>
      <c r="B27" s="26"/>
      <c r="C27" s="4"/>
      <c r="D27" s="4"/>
    </row>
    <row r="28" spans="1:4" ht="17.25" customHeight="1">
      <c r="A28" s="18" t="s">
        <v>25</v>
      </c>
      <c r="B28" s="26"/>
      <c r="C28" s="4"/>
      <c r="D28" s="4"/>
    </row>
    <row r="29" spans="1:4" ht="18" customHeight="1">
      <c r="A29" s="18" t="s">
        <v>26</v>
      </c>
      <c r="B29" s="26"/>
      <c r="C29" s="4"/>
      <c r="D29" s="4"/>
    </row>
    <row r="30" spans="1:4" ht="15" customHeight="1">
      <c r="A30" s="4" t="s">
        <v>108</v>
      </c>
      <c r="B30" s="26"/>
      <c r="C30" s="4">
        <v>2625</v>
      </c>
      <c r="D30" s="4">
        <v>1500</v>
      </c>
    </row>
    <row r="31" spans="1:4" ht="15" customHeight="1">
      <c r="A31" s="4" t="s">
        <v>27</v>
      </c>
      <c r="B31" s="26"/>
      <c r="C31" s="4">
        <v>459</v>
      </c>
      <c r="D31" s="4">
        <v>1584</v>
      </c>
    </row>
    <row r="32" spans="1:4" ht="15" customHeight="1">
      <c r="A32" s="4" t="s">
        <v>43</v>
      </c>
      <c r="B32" s="26"/>
      <c r="C32" s="4">
        <v>358</v>
      </c>
      <c r="D32" s="4"/>
    </row>
    <row r="33" spans="1:4" ht="15" customHeight="1">
      <c r="A33" s="60" t="s">
        <v>44</v>
      </c>
      <c r="B33" s="26"/>
      <c r="C33" s="77">
        <v>-26</v>
      </c>
      <c r="D33" s="77">
        <v>306</v>
      </c>
    </row>
    <row r="34" spans="1:4" ht="15" customHeight="1">
      <c r="A34" s="83" t="s">
        <v>157</v>
      </c>
      <c r="B34" s="19"/>
      <c r="C34" s="84">
        <f>SUM(C30:C33)</f>
        <v>3416</v>
      </c>
      <c r="D34" s="84">
        <f>SUM(D30:D33)</f>
        <v>3390</v>
      </c>
    </row>
    <row r="35" spans="1:4" ht="15" customHeight="1">
      <c r="A35" s="83" t="s">
        <v>87</v>
      </c>
      <c r="B35" s="19"/>
      <c r="C35" s="84">
        <v>-2</v>
      </c>
      <c r="D35" s="84">
        <v>20</v>
      </c>
    </row>
    <row r="36" spans="1:4" ht="21" customHeight="1">
      <c r="A36" s="18" t="s">
        <v>28</v>
      </c>
      <c r="B36" s="26">
        <v>7</v>
      </c>
      <c r="C36" s="85">
        <f>C34+C35</f>
        <v>3414</v>
      </c>
      <c r="D36" s="85">
        <f>D34+D35</f>
        <v>3410</v>
      </c>
    </row>
    <row r="37" spans="1:4" ht="0.75" customHeight="1">
      <c r="A37" s="18"/>
      <c r="B37" s="26"/>
      <c r="C37" s="24"/>
      <c r="D37" s="24"/>
    </row>
    <row r="38" spans="1:4" ht="12.75">
      <c r="A38" s="24"/>
      <c r="B38" s="26"/>
      <c r="C38" s="24"/>
      <c r="D38" s="24"/>
    </row>
    <row r="39" spans="1:4" s="55" customFormat="1" ht="12.75">
      <c r="A39" s="18" t="s">
        <v>38</v>
      </c>
      <c r="B39" s="26"/>
      <c r="C39" s="18"/>
      <c r="D39" s="18"/>
    </row>
    <row r="40" spans="1:4" s="55" customFormat="1" ht="12.75">
      <c r="A40" s="24" t="s">
        <v>101</v>
      </c>
      <c r="B40" s="26">
        <v>4</v>
      </c>
      <c r="C40" s="24">
        <v>402</v>
      </c>
      <c r="D40" s="24">
        <v>408</v>
      </c>
    </row>
    <row r="41" spans="1:4" s="55" customFormat="1" ht="12.75">
      <c r="A41" s="24" t="s">
        <v>138</v>
      </c>
      <c r="B41" s="26" t="s">
        <v>168</v>
      </c>
      <c r="C41" s="24">
        <v>274</v>
      </c>
      <c r="D41" s="24">
        <v>122</v>
      </c>
    </row>
    <row r="42" spans="1:4" s="55" customFormat="1" ht="12.75">
      <c r="A42" s="24" t="s">
        <v>130</v>
      </c>
      <c r="B42" s="26">
        <v>8</v>
      </c>
      <c r="C42" s="24">
        <v>102</v>
      </c>
      <c r="D42" s="24">
        <v>124</v>
      </c>
    </row>
    <row r="43" spans="1:4" s="55" customFormat="1" ht="12.75">
      <c r="A43" s="24" t="s">
        <v>148</v>
      </c>
      <c r="B43" s="26">
        <v>8</v>
      </c>
      <c r="C43" s="24">
        <v>1082</v>
      </c>
      <c r="D43" s="24">
        <v>1082</v>
      </c>
    </row>
    <row r="44" spans="1:4" ht="12.75" customHeight="1">
      <c r="A44" s="18" t="s">
        <v>45</v>
      </c>
      <c r="B44" s="26"/>
      <c r="C44" s="18">
        <f>SUM(C40:C43)</f>
        <v>1860</v>
      </c>
      <c r="D44" s="18">
        <f>SUM(D40:D43)</f>
        <v>1736</v>
      </c>
    </row>
    <row r="45" spans="1:4" ht="12.75" customHeight="1">
      <c r="A45" s="18"/>
      <c r="B45" s="26"/>
      <c r="C45" s="18"/>
      <c r="D45" s="18"/>
    </row>
    <row r="46" spans="1:4" s="55" customFormat="1" ht="11.25" customHeight="1">
      <c r="A46" s="18" t="s">
        <v>29</v>
      </c>
      <c r="B46" s="26"/>
      <c r="C46" s="59"/>
      <c r="D46" s="59"/>
    </row>
    <row r="47" spans="1:4" s="55" customFormat="1" ht="15" customHeight="1">
      <c r="A47" s="24" t="s">
        <v>109</v>
      </c>
      <c r="B47" s="26">
        <v>8</v>
      </c>
      <c r="C47" s="24">
        <v>1134</v>
      </c>
      <c r="D47" s="24">
        <v>1134</v>
      </c>
    </row>
    <row r="48" spans="1:4" s="55" customFormat="1" ht="26.25" customHeight="1">
      <c r="A48" s="76" t="s">
        <v>137</v>
      </c>
      <c r="B48" s="26">
        <v>8</v>
      </c>
      <c r="C48" s="62">
        <v>14</v>
      </c>
      <c r="D48" s="62">
        <v>27</v>
      </c>
    </row>
    <row r="49" spans="1:4" s="55" customFormat="1" ht="11.25" customHeight="1">
      <c r="A49" s="24" t="s">
        <v>110</v>
      </c>
      <c r="B49" s="61">
        <v>2</v>
      </c>
      <c r="C49" s="24">
        <v>965</v>
      </c>
      <c r="D49" s="24">
        <v>1119</v>
      </c>
    </row>
    <row r="50" spans="1:4" s="55" customFormat="1" ht="11.25" customHeight="1">
      <c r="A50" s="24" t="s">
        <v>111</v>
      </c>
      <c r="B50" s="61">
        <v>2</v>
      </c>
      <c r="C50" s="24">
        <v>54</v>
      </c>
      <c r="D50" s="24">
        <v>34</v>
      </c>
    </row>
    <row r="51" spans="1:4" s="55" customFormat="1" ht="11.25" customHeight="1">
      <c r="A51" s="24" t="s">
        <v>112</v>
      </c>
      <c r="B51" s="61">
        <v>2</v>
      </c>
      <c r="C51" s="24">
        <v>108</v>
      </c>
      <c r="D51" s="24">
        <v>144</v>
      </c>
    </row>
    <row r="52" spans="1:4" s="55" customFormat="1" ht="11.25" customHeight="1">
      <c r="A52" s="24" t="s">
        <v>150</v>
      </c>
      <c r="B52" s="61">
        <v>4</v>
      </c>
      <c r="C52" s="24"/>
      <c r="D52" s="24">
        <v>80</v>
      </c>
    </row>
    <row r="53" spans="1:4" s="55" customFormat="1" ht="11.25" customHeight="1">
      <c r="A53" s="24" t="s">
        <v>113</v>
      </c>
      <c r="B53" s="61">
        <v>2</v>
      </c>
      <c r="C53" s="24">
        <v>21</v>
      </c>
      <c r="D53" s="24">
        <v>20</v>
      </c>
    </row>
    <row r="54" spans="1:4" ht="12.75">
      <c r="A54" s="18" t="s">
        <v>46</v>
      </c>
      <c r="B54" s="82"/>
      <c r="C54" s="18">
        <f>SUM(C47:C53)</f>
        <v>2296</v>
      </c>
      <c r="D54" s="18">
        <f>SUM(D47:D53)</f>
        <v>2558</v>
      </c>
    </row>
    <row r="55" spans="1:4" ht="12.75">
      <c r="A55" s="18" t="s">
        <v>114</v>
      </c>
      <c r="B55" s="26"/>
      <c r="C55" s="18">
        <f>C54+C44</f>
        <v>4156</v>
      </c>
      <c r="D55" s="18">
        <f>D54+D44</f>
        <v>4294</v>
      </c>
    </row>
    <row r="56" spans="1:4" s="55" customFormat="1" ht="20.25" customHeight="1">
      <c r="A56" s="18" t="s">
        <v>115</v>
      </c>
      <c r="B56" s="61"/>
      <c r="C56" s="18">
        <f>SUM(C36+C44+C54)</f>
        <v>7570</v>
      </c>
      <c r="D56" s="18">
        <f>SUM(D36+D44+D54)</f>
        <v>7704</v>
      </c>
    </row>
    <row r="57" spans="1:5" ht="12.75">
      <c r="A57" s="78"/>
      <c r="B57" s="78"/>
      <c r="C57" s="78"/>
      <c r="D57" s="78"/>
      <c r="E57" s="78"/>
    </row>
    <row r="58" spans="1:8" s="93" customFormat="1" ht="12.75">
      <c r="A58" s="97" t="s">
        <v>170</v>
      </c>
      <c r="B58" s="97"/>
      <c r="C58" s="97"/>
      <c r="D58" s="97"/>
      <c r="E58" s="97"/>
      <c r="F58" s="97"/>
      <c r="G58" s="97"/>
      <c r="H58" s="97"/>
    </row>
    <row r="59" spans="1:8" s="93" customFormat="1" ht="12.75">
      <c r="A59" s="97" t="s">
        <v>171</v>
      </c>
      <c r="B59" s="97"/>
      <c r="C59" s="97"/>
      <c r="D59" s="97"/>
      <c r="E59" s="97"/>
      <c r="F59" s="97"/>
      <c r="G59" s="97"/>
      <c r="H59" s="97"/>
    </row>
    <row r="60" spans="1:8" s="93" customFormat="1" ht="12.75">
      <c r="A60" s="97" t="s">
        <v>182</v>
      </c>
      <c r="B60" s="97"/>
      <c r="C60" s="97"/>
      <c r="D60" s="97"/>
      <c r="E60" s="97"/>
      <c r="F60" s="97"/>
      <c r="G60" s="97"/>
      <c r="H60" s="97"/>
    </row>
    <row r="61" spans="1:8" s="93" customFormat="1" ht="12.75">
      <c r="A61" s="97"/>
      <c r="B61" s="97"/>
      <c r="C61" s="97"/>
      <c r="D61" s="97"/>
      <c r="E61" s="97"/>
      <c r="F61" s="97"/>
      <c r="G61" s="97"/>
      <c r="H61" s="97"/>
    </row>
    <row r="62" spans="1:8" s="93" customFormat="1" ht="12.75">
      <c r="A62" s="97"/>
      <c r="B62" s="97"/>
      <c r="C62" s="97"/>
      <c r="D62" s="97"/>
      <c r="E62" s="97"/>
      <c r="F62" s="97"/>
      <c r="G62" s="97"/>
      <c r="H62" s="97"/>
    </row>
    <row r="63" spans="1:8" s="93" customFormat="1" ht="12.75">
      <c r="A63" s="104" t="s">
        <v>141</v>
      </c>
      <c r="B63" s="104"/>
      <c r="C63" s="104"/>
      <c r="D63" s="97" t="s">
        <v>136</v>
      </c>
      <c r="E63" s="97"/>
      <c r="F63" s="97"/>
      <c r="G63" s="97"/>
      <c r="H63" s="97"/>
    </row>
    <row r="64" spans="1:8" s="93" customFormat="1" ht="12.75">
      <c r="A64" s="99" t="s">
        <v>140</v>
      </c>
      <c r="B64" s="97"/>
      <c r="C64" s="97"/>
      <c r="D64" s="97" t="s">
        <v>139</v>
      </c>
      <c r="E64" s="97"/>
      <c r="F64" s="97"/>
      <c r="G64" s="97"/>
      <c r="H64" s="97"/>
    </row>
    <row r="65" spans="1:8" s="93" customFormat="1" ht="12.75">
      <c r="A65" s="97"/>
      <c r="B65" s="97"/>
      <c r="C65" s="97"/>
      <c r="D65" s="97" t="s">
        <v>131</v>
      </c>
      <c r="E65" s="97"/>
      <c r="F65" s="97"/>
      <c r="G65" s="97"/>
      <c r="H65" s="97"/>
    </row>
    <row r="66" spans="1:8" s="93" customFormat="1" ht="12.75">
      <c r="A66" s="97"/>
      <c r="B66" s="97"/>
      <c r="C66" s="97"/>
      <c r="D66" s="97" t="s">
        <v>132</v>
      </c>
      <c r="E66" s="97"/>
      <c r="F66" s="97"/>
      <c r="G66" s="97"/>
      <c r="H66" s="97"/>
    </row>
    <row r="67" spans="1:8" s="93" customFormat="1" ht="12.75">
      <c r="A67" s="97"/>
      <c r="B67" s="97"/>
      <c r="C67" s="97"/>
      <c r="D67" s="98" t="s">
        <v>154</v>
      </c>
      <c r="E67" s="97"/>
      <c r="F67" s="97"/>
      <c r="G67" s="97"/>
      <c r="H67" s="97"/>
    </row>
    <row r="68" spans="1:8" s="93" customFormat="1" ht="12.75">
      <c r="A68" s="97"/>
      <c r="B68" s="97"/>
      <c r="C68" s="97"/>
      <c r="D68" s="97" t="s">
        <v>132</v>
      </c>
      <c r="E68" s="97"/>
      <c r="F68" s="97"/>
      <c r="G68" s="97"/>
      <c r="H68" s="97"/>
    </row>
    <row r="69" spans="1:8" s="93" customFormat="1" ht="12.75">
      <c r="A69" s="97"/>
      <c r="B69" s="97"/>
      <c r="C69" s="97"/>
      <c r="D69" s="97" t="s">
        <v>133</v>
      </c>
      <c r="E69" s="97"/>
      <c r="F69" s="97"/>
      <c r="G69" s="97"/>
      <c r="H69" s="97"/>
    </row>
    <row r="70" spans="1:8" s="93" customFormat="1" ht="12.75">
      <c r="A70" s="100"/>
      <c r="B70" s="97"/>
      <c r="C70" s="97"/>
      <c r="D70" s="97" t="s">
        <v>132</v>
      </c>
      <c r="E70" s="97"/>
      <c r="F70" s="97"/>
      <c r="G70" s="97"/>
      <c r="H70" s="97"/>
    </row>
    <row r="71" spans="1:8" s="93" customFormat="1" ht="12.75">
      <c r="A71" s="97"/>
      <c r="B71" s="97"/>
      <c r="C71" s="97"/>
      <c r="D71" s="97" t="s">
        <v>134</v>
      </c>
      <c r="E71" s="97"/>
      <c r="F71" s="97"/>
      <c r="G71" s="97"/>
      <c r="H71" s="97"/>
    </row>
    <row r="72" spans="1:8" s="93" customFormat="1" ht="12.75">
      <c r="A72" s="97"/>
      <c r="B72" s="97"/>
      <c r="C72" s="97"/>
      <c r="D72" s="97" t="s">
        <v>132</v>
      </c>
      <c r="E72" s="97"/>
      <c r="F72" s="97"/>
      <c r="G72" s="97"/>
      <c r="H72" s="97"/>
    </row>
    <row r="73" spans="1:8" s="93" customFormat="1" ht="12.75">
      <c r="A73" s="97"/>
      <c r="B73" s="97"/>
      <c r="C73" s="97"/>
      <c r="D73" s="97" t="s">
        <v>135</v>
      </c>
      <c r="E73" s="97"/>
      <c r="F73" s="97"/>
      <c r="G73" s="97"/>
      <c r="H73" s="97"/>
    </row>
    <row r="76" ht="12.75">
      <c r="A76" s="56"/>
    </row>
  </sheetData>
  <sheetProtection/>
  <mergeCells count="4">
    <mergeCell ref="A1:D2"/>
    <mergeCell ref="A63:C63"/>
    <mergeCell ref="A3:D3"/>
    <mergeCell ref="A4:D4"/>
  </mergeCells>
  <printOptions horizontalCentered="1" verticalCentered="1"/>
  <pageMargins left="0.7480314960629921" right="0.35433070866141736" top="0.35433070866141736" bottom="0.1968503937007874" header="0.2755905511811024" footer="0.31496062992125984"/>
  <pageSetup horizontalDpi="240" verticalDpi="240" orientation="portrait" scale="80" r:id="rId1"/>
  <headerFooter alignWithMargins="0">
    <oddFooter>&amp;R2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57">
      <selection activeCell="C12" sqref="C12:C46"/>
    </sheetView>
  </sheetViews>
  <sheetFormatPr defaultColWidth="9.140625" defaultRowHeight="12.75"/>
  <cols>
    <col min="1" max="1" width="4.140625" style="0" customWidth="1"/>
    <col min="2" max="2" width="43.140625" style="0" customWidth="1"/>
    <col min="3" max="3" width="6.140625" style="0" customWidth="1"/>
    <col min="4" max="4" width="15.421875" style="0" customWidth="1"/>
    <col min="5" max="5" width="14.140625" style="0" customWidth="1"/>
  </cols>
  <sheetData>
    <row r="1" spans="1:5" ht="12.75">
      <c r="A1" s="106" t="s">
        <v>156</v>
      </c>
      <c r="B1" s="106"/>
      <c r="C1" s="106"/>
      <c r="D1" s="106"/>
      <c r="E1" s="2"/>
    </row>
    <row r="2" spans="1:5" ht="12.75">
      <c r="A2" s="106" t="s">
        <v>165</v>
      </c>
      <c r="B2" s="106"/>
      <c r="C2" s="106"/>
      <c r="D2" s="106"/>
      <c r="E2" s="106"/>
    </row>
    <row r="3" spans="1:5" ht="12.75">
      <c r="A3" s="106" t="s">
        <v>173</v>
      </c>
      <c r="B3" s="106"/>
      <c r="C3" s="106"/>
      <c r="D3" s="106"/>
      <c r="E3" s="2"/>
    </row>
    <row r="4" ht="12.75">
      <c r="A4" s="1"/>
    </row>
    <row r="5" ht="12.75">
      <c r="A5" s="1"/>
    </row>
    <row r="7" spans="1:5" ht="12.75">
      <c r="A7" s="12" t="s">
        <v>57</v>
      </c>
      <c r="B7" s="12" t="s">
        <v>30</v>
      </c>
      <c r="C7" s="12" t="s">
        <v>116</v>
      </c>
      <c r="D7" s="12" t="s">
        <v>1</v>
      </c>
      <c r="E7" s="12" t="s">
        <v>1</v>
      </c>
    </row>
    <row r="8" spans="1:5" ht="12.75">
      <c r="A8" s="13" t="s">
        <v>58</v>
      </c>
      <c r="B8" s="13"/>
      <c r="C8" s="13" t="s">
        <v>117</v>
      </c>
      <c r="D8" s="13" t="s">
        <v>2</v>
      </c>
      <c r="E8" s="13" t="s">
        <v>2</v>
      </c>
    </row>
    <row r="9" spans="1:5" ht="12.75">
      <c r="A9" s="13" t="s">
        <v>59</v>
      </c>
      <c r="B9" s="13"/>
      <c r="C9" s="13"/>
      <c r="D9" s="13" t="s">
        <v>174</v>
      </c>
      <c r="E9" s="13" t="s">
        <v>151</v>
      </c>
    </row>
    <row r="10" spans="1:5" ht="12.75">
      <c r="A10" s="14"/>
      <c r="B10" s="14"/>
      <c r="C10" s="14"/>
      <c r="D10" s="14" t="s">
        <v>3</v>
      </c>
      <c r="E10" s="14" t="s">
        <v>3</v>
      </c>
    </row>
    <row r="11" spans="1:5" ht="12.75">
      <c r="A11" s="30" t="s">
        <v>81</v>
      </c>
      <c r="B11" s="31" t="s">
        <v>82</v>
      </c>
      <c r="C11" s="14"/>
      <c r="D11" s="14"/>
      <c r="E11" s="14"/>
    </row>
    <row r="12" spans="1:5" ht="14.25" customHeight="1">
      <c r="A12" s="6">
        <v>1</v>
      </c>
      <c r="B12" s="6" t="s">
        <v>31</v>
      </c>
      <c r="C12" s="26">
        <v>3</v>
      </c>
      <c r="D12" s="63">
        <v>2821</v>
      </c>
      <c r="E12" s="63">
        <v>11076</v>
      </c>
    </row>
    <row r="13" spans="1:5" ht="14.25" customHeight="1">
      <c r="A13" s="7">
        <v>2</v>
      </c>
      <c r="B13" s="7" t="s">
        <v>41</v>
      </c>
      <c r="C13" s="111">
        <v>4</v>
      </c>
      <c r="D13" s="63">
        <v>85</v>
      </c>
      <c r="E13" s="63">
        <v>39</v>
      </c>
    </row>
    <row r="14" spans="1:5" ht="14.25" customHeight="1">
      <c r="A14" s="18">
        <v>3</v>
      </c>
      <c r="B14" s="18" t="s">
        <v>40</v>
      </c>
      <c r="C14" s="111"/>
      <c r="D14" s="64">
        <f>SUM(D12:D13)</f>
        <v>2906</v>
      </c>
      <c r="E14" s="64">
        <f>SUM(E12:E13)</f>
        <v>11115</v>
      </c>
    </row>
    <row r="15" spans="1:7" ht="14.25" customHeight="1">
      <c r="A15" s="18">
        <v>4</v>
      </c>
      <c r="B15" s="18" t="s">
        <v>47</v>
      </c>
      <c r="C15" s="19">
        <v>2</v>
      </c>
      <c r="D15" s="42">
        <v>2677</v>
      </c>
      <c r="E15" s="42">
        <v>9945</v>
      </c>
      <c r="G15" s="2"/>
    </row>
    <row r="16" spans="1:5" ht="14.25" customHeight="1">
      <c r="A16" s="3">
        <v>5</v>
      </c>
      <c r="B16" s="3" t="s">
        <v>48</v>
      </c>
      <c r="C16" s="26"/>
      <c r="D16" s="42">
        <f>D14-D15</f>
        <v>229</v>
      </c>
      <c r="E16" s="42">
        <f>E14-E15</f>
        <v>1170</v>
      </c>
    </row>
    <row r="17" spans="1:5" ht="12.75" customHeight="1">
      <c r="A17" s="5">
        <v>6</v>
      </c>
      <c r="B17" s="5" t="s">
        <v>49</v>
      </c>
      <c r="C17" s="112">
        <v>3</v>
      </c>
      <c r="D17" s="65">
        <v>35</v>
      </c>
      <c r="E17" s="65">
        <v>236</v>
      </c>
    </row>
    <row r="18" spans="1:5" ht="14.25" customHeight="1">
      <c r="A18" s="4">
        <v>7</v>
      </c>
      <c r="B18" s="4" t="s">
        <v>152</v>
      </c>
      <c r="C18" s="26">
        <v>2</v>
      </c>
      <c r="D18" s="25">
        <v>60</v>
      </c>
      <c r="E18" s="25">
        <v>248</v>
      </c>
    </row>
    <row r="19" spans="1:5" ht="14.25" customHeight="1">
      <c r="A19" s="4">
        <v>8</v>
      </c>
      <c r="B19" s="4" t="s">
        <v>50</v>
      </c>
      <c r="C19" s="26"/>
      <c r="D19" s="25">
        <v>197</v>
      </c>
      <c r="E19" s="25">
        <v>587</v>
      </c>
    </row>
    <row r="20" spans="1:5" ht="14.25" customHeight="1">
      <c r="A20" s="4">
        <v>9</v>
      </c>
      <c r="B20" s="4" t="s">
        <v>51</v>
      </c>
      <c r="C20" s="26">
        <v>9</v>
      </c>
      <c r="D20" s="25">
        <v>12</v>
      </c>
      <c r="E20" s="25">
        <v>71</v>
      </c>
    </row>
    <row r="21" spans="1:5" ht="14.25" customHeight="1">
      <c r="A21" s="4">
        <v>10</v>
      </c>
      <c r="B21" s="4" t="s">
        <v>52</v>
      </c>
      <c r="C21" s="26"/>
      <c r="D21" s="42">
        <f>D16+D17-D18-D19-D20</f>
        <v>-5</v>
      </c>
      <c r="E21" s="42">
        <f>E16+E17-E18-E19-E20</f>
        <v>500</v>
      </c>
    </row>
    <row r="22" spans="1:5" ht="14.25" customHeight="1">
      <c r="A22" s="4">
        <v>11</v>
      </c>
      <c r="B22" s="4" t="s">
        <v>54</v>
      </c>
      <c r="C22" s="26">
        <v>8</v>
      </c>
      <c r="D22" s="25">
        <v>-23</v>
      </c>
      <c r="E22" s="25">
        <v>-80</v>
      </c>
    </row>
    <row r="23" spans="1:5" ht="15.75" customHeight="1" hidden="1">
      <c r="A23" s="24">
        <v>12</v>
      </c>
      <c r="B23" s="24" t="s">
        <v>53</v>
      </c>
      <c r="C23" s="26"/>
      <c r="D23" s="25"/>
      <c r="E23" s="63"/>
    </row>
    <row r="24" spans="1:5" ht="12" customHeight="1" hidden="1">
      <c r="A24" s="4"/>
      <c r="B24" s="4" t="s">
        <v>55</v>
      </c>
      <c r="C24" s="26"/>
      <c r="D24" s="42"/>
      <c r="E24" s="63"/>
    </row>
    <row r="25" spans="1:5" ht="11.25" customHeight="1" hidden="1">
      <c r="A25" s="4"/>
      <c r="B25" s="4" t="s">
        <v>56</v>
      </c>
      <c r="C25" s="26"/>
      <c r="D25" s="42"/>
      <c r="E25" s="64"/>
    </row>
    <row r="26" spans="1:5" ht="16.5" customHeight="1">
      <c r="A26" s="24">
        <f>A22+1</f>
        <v>12</v>
      </c>
      <c r="B26" s="18" t="s">
        <v>60</v>
      </c>
      <c r="C26" s="19"/>
      <c r="D26" s="42">
        <f>D21+D22+D25</f>
        <v>-28</v>
      </c>
      <c r="E26" s="42">
        <f>E21+E22+E25</f>
        <v>420</v>
      </c>
    </row>
    <row r="27" spans="1:6" ht="13.5" customHeight="1">
      <c r="A27" s="24">
        <f>A23+1</f>
        <v>13</v>
      </c>
      <c r="B27" s="24" t="s">
        <v>61</v>
      </c>
      <c r="C27" s="113" t="s">
        <v>169</v>
      </c>
      <c r="D27" s="66"/>
      <c r="E27" s="66">
        <v>43</v>
      </c>
      <c r="F27" s="16"/>
    </row>
    <row r="28" spans="1:5" ht="18.75" customHeight="1">
      <c r="A28" s="18">
        <v>14</v>
      </c>
      <c r="B28" s="27" t="s">
        <v>62</v>
      </c>
      <c r="C28" s="114"/>
      <c r="D28" s="42">
        <f>D26-D27</f>
        <v>-28</v>
      </c>
      <c r="E28" s="42">
        <f>E26-E27</f>
        <v>377</v>
      </c>
    </row>
    <row r="29" spans="1:5" ht="14.25" customHeight="1">
      <c r="A29" s="18">
        <v>15</v>
      </c>
      <c r="B29" s="18" t="s">
        <v>63</v>
      </c>
      <c r="C29" s="19"/>
      <c r="D29" s="42"/>
      <c r="E29" s="42"/>
    </row>
    <row r="30" spans="1:5" ht="14.25" customHeight="1">
      <c r="A30" s="18">
        <v>16</v>
      </c>
      <c r="B30" s="18" t="s">
        <v>64</v>
      </c>
      <c r="C30" s="19"/>
      <c r="D30" s="42">
        <f>D28</f>
        <v>-28</v>
      </c>
      <c r="E30" s="42">
        <f>E28</f>
        <v>377</v>
      </c>
    </row>
    <row r="31" spans="1:5" ht="14.25" customHeight="1">
      <c r="A31" s="27"/>
      <c r="B31" s="27"/>
      <c r="C31" s="115"/>
      <c r="D31" s="42"/>
      <c r="E31" s="42"/>
    </row>
    <row r="32" spans="1:5" ht="14.25" customHeight="1">
      <c r="A32" s="29" t="s">
        <v>80</v>
      </c>
      <c r="B32" s="3" t="s">
        <v>65</v>
      </c>
      <c r="C32" s="26"/>
      <c r="D32" s="25"/>
      <c r="E32" s="42"/>
    </row>
    <row r="33" spans="1:5" ht="0.75" customHeight="1">
      <c r="A33" s="8">
        <v>1</v>
      </c>
      <c r="B33" s="8" t="s">
        <v>66</v>
      </c>
      <c r="C33" s="116"/>
      <c r="D33" s="25"/>
      <c r="E33" s="25"/>
    </row>
    <row r="34" spans="1:5" ht="14.25" customHeight="1" hidden="1">
      <c r="A34" s="3"/>
      <c r="B34" s="24" t="s">
        <v>67</v>
      </c>
      <c r="C34" s="26"/>
      <c r="D34" s="66"/>
      <c r="E34" s="66"/>
    </row>
    <row r="35" spans="1:5" ht="14.25" customHeight="1" hidden="1">
      <c r="A35" s="8">
        <v>2</v>
      </c>
      <c r="B35" s="8" t="s">
        <v>69</v>
      </c>
      <c r="C35" s="116"/>
      <c r="D35" s="25"/>
      <c r="E35" s="42"/>
    </row>
    <row r="36" spans="1:5" ht="14.25" customHeight="1" hidden="1">
      <c r="A36" s="24"/>
      <c r="B36" s="24" t="s">
        <v>68</v>
      </c>
      <c r="C36" s="26"/>
      <c r="D36" s="66"/>
      <c r="E36" s="66"/>
    </row>
    <row r="37" spans="1:5" ht="14.25" customHeight="1" hidden="1">
      <c r="A37" s="8">
        <v>3</v>
      </c>
      <c r="B37" s="24" t="s">
        <v>70</v>
      </c>
      <c r="C37" s="116"/>
      <c r="D37" s="25"/>
      <c r="E37" s="42"/>
    </row>
    <row r="38" spans="1:5" ht="14.25" customHeight="1">
      <c r="A38" s="24">
        <v>1</v>
      </c>
      <c r="B38" s="24" t="s">
        <v>71</v>
      </c>
      <c r="C38" s="26">
        <v>2</v>
      </c>
      <c r="D38" s="66"/>
      <c r="E38" s="66">
        <v>-43</v>
      </c>
    </row>
    <row r="39" spans="1:5" ht="0.75" customHeight="1">
      <c r="A39" s="8">
        <v>5</v>
      </c>
      <c r="B39" s="8" t="s">
        <v>72</v>
      </c>
      <c r="C39" s="116"/>
      <c r="D39" s="25"/>
      <c r="E39" s="25"/>
    </row>
    <row r="40" spans="1:5" ht="14.25" customHeight="1" hidden="1">
      <c r="A40" s="24"/>
      <c r="B40" s="24" t="s">
        <v>73</v>
      </c>
      <c r="C40" s="26"/>
      <c r="D40" s="66"/>
      <c r="E40" s="66"/>
    </row>
    <row r="41" spans="1:5" ht="12.75" hidden="1">
      <c r="A41" s="4">
        <v>6</v>
      </c>
      <c r="B41" s="4" t="s">
        <v>74</v>
      </c>
      <c r="C41" s="24"/>
      <c r="D41" s="67"/>
      <c r="E41" s="67"/>
    </row>
    <row r="42" spans="1:5" ht="12.75" hidden="1">
      <c r="A42" s="4"/>
      <c r="B42" s="4" t="s">
        <v>75</v>
      </c>
      <c r="C42" s="24"/>
      <c r="D42" s="67"/>
      <c r="E42" s="67"/>
    </row>
    <row r="43" spans="1:5" ht="16.5" customHeight="1" hidden="1">
      <c r="A43" s="4">
        <v>7</v>
      </c>
      <c r="B43" s="4" t="s">
        <v>76</v>
      </c>
      <c r="C43" s="24"/>
      <c r="D43" s="67"/>
      <c r="E43" s="67"/>
    </row>
    <row r="44" spans="1:5" ht="16.5" customHeight="1" hidden="1">
      <c r="A44" s="4"/>
      <c r="B44" s="4" t="s">
        <v>77</v>
      </c>
      <c r="C44" s="24"/>
      <c r="D44" s="67"/>
      <c r="E44" s="67"/>
    </row>
    <row r="45" spans="1:5" ht="16.5" customHeight="1">
      <c r="A45" s="4">
        <v>2</v>
      </c>
      <c r="B45" s="4" t="s">
        <v>72</v>
      </c>
      <c r="C45" s="110">
        <v>2</v>
      </c>
      <c r="D45" s="79"/>
      <c r="E45" s="67">
        <v>-8</v>
      </c>
    </row>
    <row r="46" spans="1:5" ht="12.75">
      <c r="A46" s="18">
        <v>2</v>
      </c>
      <c r="B46" s="18" t="s">
        <v>78</v>
      </c>
      <c r="C46" s="18"/>
      <c r="D46" s="43"/>
      <c r="E46" s="43"/>
    </row>
    <row r="47" spans="1:5" ht="12.75">
      <c r="A47" s="18"/>
      <c r="B47" s="18" t="s">
        <v>79</v>
      </c>
      <c r="C47" s="90"/>
      <c r="D47" s="68">
        <f>SUM(D33:D46)</f>
        <v>0</v>
      </c>
      <c r="E47" s="68">
        <v>-51</v>
      </c>
    </row>
    <row r="48" spans="1:5" ht="12.75">
      <c r="A48" s="4"/>
      <c r="B48" s="18" t="s">
        <v>83</v>
      </c>
      <c r="C48" s="90"/>
      <c r="D48" s="43"/>
      <c r="E48" s="43"/>
    </row>
    <row r="49" spans="1:5" ht="12.75">
      <c r="A49" s="4"/>
      <c r="B49" s="18" t="s">
        <v>91</v>
      </c>
      <c r="C49" s="90"/>
      <c r="D49" s="68">
        <f>D30+D47</f>
        <v>-28</v>
      </c>
      <c r="E49" s="68">
        <f>E30+E47</f>
        <v>326</v>
      </c>
    </row>
    <row r="50" spans="1:5" ht="12.75">
      <c r="A50" s="4"/>
      <c r="B50" s="35" t="s">
        <v>118</v>
      </c>
      <c r="C50" s="90"/>
      <c r="D50" s="75"/>
      <c r="E50" s="75">
        <v>0.25</v>
      </c>
    </row>
    <row r="51" spans="1:5" ht="12.75">
      <c r="A51" s="28"/>
      <c r="B51" s="32"/>
      <c r="C51" s="91"/>
      <c r="D51" s="69"/>
      <c r="E51" s="69"/>
    </row>
    <row r="52" spans="1:5" ht="12.75">
      <c r="A52" s="28"/>
      <c r="B52" s="32" t="s">
        <v>84</v>
      </c>
      <c r="C52" s="91"/>
      <c r="D52" s="69"/>
      <c r="E52" s="69"/>
    </row>
    <row r="53" spans="1:5" ht="12.75">
      <c r="A53" s="28"/>
      <c r="B53" s="32"/>
      <c r="C53" s="91"/>
      <c r="D53" s="69"/>
      <c r="E53" s="69"/>
    </row>
    <row r="54" spans="1:5" ht="12.75">
      <c r="A54" s="4"/>
      <c r="B54" s="24" t="s">
        <v>85</v>
      </c>
      <c r="C54" s="92"/>
      <c r="D54" s="73"/>
      <c r="E54" s="71"/>
    </row>
    <row r="55" spans="1:5" ht="12.75">
      <c r="A55" s="4"/>
      <c r="B55" s="24" t="s">
        <v>86</v>
      </c>
      <c r="C55" s="89"/>
      <c r="D55" s="72"/>
      <c r="E55" s="72">
        <v>356</v>
      </c>
    </row>
    <row r="56" spans="1:5" ht="12.75">
      <c r="A56" s="4"/>
      <c r="B56" s="24" t="s">
        <v>87</v>
      </c>
      <c r="C56" s="89"/>
      <c r="D56" s="71"/>
      <c r="E56" s="71">
        <v>21</v>
      </c>
    </row>
    <row r="57" spans="1:5" ht="12.75">
      <c r="A57" s="4"/>
      <c r="B57" s="18" t="s">
        <v>88</v>
      </c>
      <c r="C57" s="90"/>
      <c r="D57" s="43">
        <f>D55+D56</f>
        <v>0</v>
      </c>
      <c r="E57" s="43">
        <f>E55+E56</f>
        <v>377</v>
      </c>
    </row>
    <row r="58" spans="1:5" ht="12.75">
      <c r="A58" s="4"/>
      <c r="B58" s="18"/>
      <c r="C58" s="90"/>
      <c r="D58" s="43"/>
      <c r="E58" s="43"/>
    </row>
    <row r="59" spans="1:5" ht="12.75">
      <c r="A59" s="4"/>
      <c r="B59" s="24" t="s">
        <v>89</v>
      </c>
      <c r="C59" s="89"/>
      <c r="D59" s="71"/>
      <c r="E59" s="71"/>
    </row>
    <row r="60" spans="1:5" ht="12.75">
      <c r="A60" s="24"/>
      <c r="B60" s="24" t="s">
        <v>86</v>
      </c>
      <c r="C60" s="89"/>
      <c r="D60" s="70">
        <v>-26</v>
      </c>
      <c r="E60" s="70">
        <v>306</v>
      </c>
    </row>
    <row r="61" spans="1:5" ht="12.75">
      <c r="A61" s="24"/>
      <c r="B61" s="24" t="s">
        <v>87</v>
      </c>
      <c r="C61" s="89"/>
      <c r="D61" s="70">
        <v>-2</v>
      </c>
      <c r="E61" s="70">
        <v>20</v>
      </c>
    </row>
    <row r="62" spans="1:5" ht="12.75">
      <c r="A62" s="4"/>
      <c r="B62" s="18" t="s">
        <v>90</v>
      </c>
      <c r="C62" s="90"/>
      <c r="D62" s="68">
        <f>D60+D61</f>
        <v>-28</v>
      </c>
      <c r="E62" s="43">
        <f>E60+E61</f>
        <v>326</v>
      </c>
    </row>
    <row r="64" spans="1:5" s="94" customFormat="1" ht="12.75">
      <c r="A64" s="97" t="s">
        <v>144</v>
      </c>
      <c r="B64" s="97"/>
      <c r="C64" s="97"/>
      <c r="D64" s="97"/>
      <c r="E64" s="97"/>
    </row>
    <row r="65" spans="1:5" s="94" customFormat="1" ht="12.75">
      <c r="A65" s="97" t="s">
        <v>171</v>
      </c>
      <c r="B65" s="97"/>
      <c r="C65" s="97"/>
      <c r="D65" s="97"/>
      <c r="E65" s="97"/>
    </row>
    <row r="66" spans="1:5" s="94" customFormat="1" ht="12.75">
      <c r="A66" s="97" t="s">
        <v>182</v>
      </c>
      <c r="B66" s="97"/>
      <c r="C66" s="97"/>
      <c r="D66" s="97"/>
      <c r="E66" s="97"/>
    </row>
    <row r="67" spans="1:5" s="94" customFormat="1" ht="12.75">
      <c r="A67" s="97"/>
      <c r="B67" s="97"/>
      <c r="C67" s="97"/>
      <c r="D67" s="97"/>
      <c r="E67" s="101"/>
    </row>
    <row r="68" spans="1:5" s="94" customFormat="1" ht="12.75">
      <c r="A68" s="97"/>
      <c r="B68" s="97"/>
      <c r="C68" s="97"/>
      <c r="D68" s="97"/>
      <c r="E68" s="101"/>
    </row>
    <row r="69" spans="1:7" s="94" customFormat="1" ht="12.75">
      <c r="A69" s="101"/>
      <c r="B69" s="98" t="s">
        <v>141</v>
      </c>
      <c r="C69" s="98"/>
      <c r="D69" s="97" t="s">
        <v>142</v>
      </c>
      <c r="E69" s="97"/>
      <c r="F69" s="93"/>
      <c r="G69" s="93"/>
    </row>
    <row r="70" spans="1:7" s="94" customFormat="1" ht="12.75">
      <c r="A70" s="101"/>
      <c r="B70" s="99" t="s">
        <v>140</v>
      </c>
      <c r="C70" s="97"/>
      <c r="D70" s="97" t="s">
        <v>139</v>
      </c>
      <c r="E70" s="97"/>
      <c r="F70" s="93"/>
      <c r="G70" s="93"/>
    </row>
    <row r="71" spans="1:7" s="94" customFormat="1" ht="12.75">
      <c r="A71" s="101"/>
      <c r="B71" s="101"/>
      <c r="C71" s="101"/>
      <c r="D71" s="97" t="s">
        <v>131</v>
      </c>
      <c r="E71" s="97"/>
      <c r="F71" s="93"/>
      <c r="G71" s="93"/>
    </row>
    <row r="72" spans="1:7" s="94" customFormat="1" ht="12.75">
      <c r="A72" s="101"/>
      <c r="B72" s="101"/>
      <c r="C72" s="101"/>
      <c r="D72" s="97" t="s">
        <v>143</v>
      </c>
      <c r="E72" s="97"/>
      <c r="F72" s="93"/>
      <c r="G72" s="93"/>
    </row>
    <row r="73" spans="1:7" s="94" customFormat="1" ht="12.75">
      <c r="A73" s="101"/>
      <c r="B73" s="101"/>
      <c r="C73" s="101"/>
      <c r="D73" s="98" t="s">
        <v>154</v>
      </c>
      <c r="E73" s="97"/>
      <c r="F73" s="93"/>
      <c r="G73" s="93"/>
    </row>
    <row r="74" spans="1:7" s="94" customFormat="1" ht="12.75">
      <c r="A74" s="102"/>
      <c r="B74" s="102"/>
      <c r="C74" s="101"/>
      <c r="D74" s="97" t="s">
        <v>143</v>
      </c>
      <c r="E74" s="97"/>
      <c r="F74" s="93"/>
      <c r="G74" s="93"/>
    </row>
    <row r="75" spans="1:7" s="94" customFormat="1" ht="12.75">
      <c r="A75" s="101"/>
      <c r="B75" s="101"/>
      <c r="C75" s="101"/>
      <c r="D75" s="97" t="s">
        <v>133</v>
      </c>
      <c r="E75" s="97"/>
      <c r="F75" s="93"/>
      <c r="G75" s="93"/>
    </row>
    <row r="76" spans="1:7" s="94" customFormat="1" ht="12.75">
      <c r="A76" s="101"/>
      <c r="B76" s="101"/>
      <c r="C76" s="101"/>
      <c r="D76" s="97" t="s">
        <v>143</v>
      </c>
      <c r="E76" s="97"/>
      <c r="F76" s="93"/>
      <c r="G76" s="93"/>
    </row>
    <row r="77" spans="1:7" s="94" customFormat="1" ht="12.75">
      <c r="A77" s="101"/>
      <c r="B77" s="101"/>
      <c r="C77" s="101"/>
      <c r="D77" s="97" t="s">
        <v>134</v>
      </c>
      <c r="E77" s="97"/>
      <c r="F77" s="93"/>
      <c r="G77" s="93"/>
    </row>
    <row r="78" spans="1:7" s="94" customFormat="1" ht="12.75">
      <c r="A78" s="101"/>
      <c r="B78" s="101"/>
      <c r="C78" s="101"/>
      <c r="D78" s="97" t="s">
        <v>143</v>
      </c>
      <c r="E78" s="97"/>
      <c r="F78" s="93"/>
      <c r="G78" s="93"/>
    </row>
    <row r="79" spans="1:7" s="94" customFormat="1" ht="12.75">
      <c r="A79" s="101"/>
      <c r="B79" s="101"/>
      <c r="C79" s="101"/>
      <c r="D79" s="97" t="s">
        <v>135</v>
      </c>
      <c r="E79" s="97"/>
      <c r="F79" s="93"/>
      <c r="G79" s="93"/>
    </row>
  </sheetData>
  <sheetProtection/>
  <mergeCells count="3">
    <mergeCell ref="A1:D1"/>
    <mergeCell ref="A3:D3"/>
    <mergeCell ref="A2:E2"/>
  </mergeCells>
  <printOptions horizontalCentered="1" verticalCentered="1"/>
  <pageMargins left="0.7480314960629921" right="0.7480314960629921" top="0.1968503937007874" bottom="0.1968503937007874" header="0.5118110236220472" footer="0.5118110236220472"/>
  <pageSetup horizontalDpi="240" verticalDpi="240" orientation="portrait" scale="90" r:id="rId1"/>
  <headerFooter alignWithMargins="0">
    <oddFooter>&amp;R3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30" sqref="A30:E45"/>
    </sheetView>
  </sheetViews>
  <sheetFormatPr defaultColWidth="9.140625" defaultRowHeight="12.75"/>
  <cols>
    <col min="1" max="1" width="35.140625" style="0" customWidth="1"/>
    <col min="2" max="2" width="12.140625" style="0" customWidth="1"/>
    <col min="3" max="4" width="10.7109375" style="0" customWidth="1"/>
    <col min="5" max="5" width="14.57421875" style="0" customWidth="1"/>
    <col min="6" max="6" width="13.57421875" style="0" customWidth="1"/>
    <col min="7" max="8" width="12.421875" style="0" customWidth="1"/>
    <col min="9" max="9" width="13.421875" style="0" customWidth="1"/>
  </cols>
  <sheetData>
    <row r="1" spans="1:9" ht="12.75">
      <c r="A1" s="106" t="s">
        <v>161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 t="s">
        <v>166</v>
      </c>
      <c r="B2" s="106"/>
      <c r="C2" s="106"/>
      <c r="D2" s="106"/>
      <c r="E2" s="106"/>
      <c r="F2" s="106"/>
      <c r="G2" s="22"/>
      <c r="H2" s="22"/>
      <c r="I2" s="22"/>
    </row>
    <row r="3" spans="1:9" ht="12.75">
      <c r="A3" s="106" t="s">
        <v>173</v>
      </c>
      <c r="B3" s="106"/>
      <c r="C3" s="106"/>
      <c r="D3" s="106"/>
      <c r="E3" s="106"/>
      <c r="F3" s="106"/>
      <c r="G3" s="106"/>
      <c r="H3" s="106"/>
      <c r="I3" s="106"/>
    </row>
    <row r="4" spans="2:9" ht="12.75">
      <c r="B4" s="1"/>
      <c r="C4" s="1"/>
      <c r="I4" s="1" t="s">
        <v>32</v>
      </c>
    </row>
    <row r="5" spans="2:9" ht="12.75">
      <c r="B5" s="1"/>
      <c r="C5" s="1"/>
      <c r="I5" s="1"/>
    </row>
    <row r="7" spans="1:9" ht="16.5" customHeight="1">
      <c r="A7" s="7" t="s">
        <v>33</v>
      </c>
      <c r="B7" s="36" t="s">
        <v>119</v>
      </c>
      <c r="C7" s="34" t="s">
        <v>121</v>
      </c>
      <c r="D7" s="36" t="s">
        <v>122</v>
      </c>
      <c r="E7" s="34" t="s">
        <v>125</v>
      </c>
      <c r="F7" s="36" t="s">
        <v>127</v>
      </c>
      <c r="G7" s="107" t="s">
        <v>180</v>
      </c>
      <c r="H7" s="86" t="s">
        <v>158</v>
      </c>
      <c r="I7" s="41" t="s">
        <v>34</v>
      </c>
    </row>
    <row r="8" spans="1:9" ht="25.5">
      <c r="A8" s="10"/>
      <c r="B8" s="36" t="s">
        <v>120</v>
      </c>
      <c r="C8" s="33" t="s">
        <v>36</v>
      </c>
      <c r="D8" s="37" t="s">
        <v>123</v>
      </c>
      <c r="E8" s="33" t="s">
        <v>126</v>
      </c>
      <c r="F8" s="37" t="s">
        <v>36</v>
      </c>
      <c r="G8" s="108"/>
      <c r="H8" s="87" t="s">
        <v>159</v>
      </c>
      <c r="I8" s="27" t="s">
        <v>98</v>
      </c>
    </row>
    <row r="9" spans="1:9" ht="17.25" customHeight="1">
      <c r="A9" s="11"/>
      <c r="B9" s="37" t="s">
        <v>35</v>
      </c>
      <c r="C9" s="39"/>
      <c r="D9" s="38" t="s">
        <v>124</v>
      </c>
      <c r="E9" s="33" t="s">
        <v>97</v>
      </c>
      <c r="F9" s="38"/>
      <c r="G9" s="40" t="s">
        <v>128</v>
      </c>
      <c r="H9" s="88" t="s">
        <v>160</v>
      </c>
      <c r="I9" s="23" t="s">
        <v>35</v>
      </c>
    </row>
    <row r="10" spans="1:9" ht="15.75" customHeight="1">
      <c r="A10" s="10"/>
      <c r="B10" s="47"/>
      <c r="C10" s="47"/>
      <c r="D10" s="47"/>
      <c r="E10" s="47"/>
      <c r="F10" s="47"/>
      <c r="G10" s="47"/>
      <c r="H10" s="47"/>
      <c r="I10" s="47"/>
    </row>
    <row r="11" spans="1:9" ht="12.75">
      <c r="A11" s="18" t="s">
        <v>175</v>
      </c>
      <c r="B11" s="48">
        <v>1500</v>
      </c>
      <c r="C11" s="48">
        <v>126</v>
      </c>
      <c r="D11" s="48"/>
      <c r="E11" s="48"/>
      <c r="F11" s="48">
        <v>1323</v>
      </c>
      <c r="G11" s="74">
        <v>65</v>
      </c>
      <c r="H11" s="74">
        <v>3</v>
      </c>
      <c r="I11" s="48">
        <f>SUM(B11:H11)</f>
        <v>3017</v>
      </c>
    </row>
    <row r="12" spans="1:9" ht="12.75">
      <c r="A12" s="4" t="s">
        <v>92</v>
      </c>
      <c r="B12" s="21"/>
      <c r="C12" s="21"/>
      <c r="D12" s="21"/>
      <c r="E12" s="21"/>
      <c r="F12" s="21"/>
      <c r="G12" s="49"/>
      <c r="H12" s="49"/>
      <c r="I12" s="48">
        <f aca="true" t="shared" si="0" ref="I12:I27">SUM(B12:H12)</f>
        <v>0</v>
      </c>
    </row>
    <row r="13" spans="1:9" ht="12.75">
      <c r="A13" s="4" t="s">
        <v>93</v>
      </c>
      <c r="B13" s="21"/>
      <c r="C13" s="21"/>
      <c r="D13" s="21"/>
      <c r="E13" s="21"/>
      <c r="F13" s="21"/>
      <c r="G13" s="44"/>
      <c r="H13" s="44"/>
      <c r="I13" s="48">
        <f t="shared" si="0"/>
        <v>0</v>
      </c>
    </row>
    <row r="14" spans="1:9" ht="12.75">
      <c r="A14" s="18" t="s">
        <v>94</v>
      </c>
      <c r="B14" s="21"/>
      <c r="C14" s="21"/>
      <c r="D14" s="21"/>
      <c r="E14" s="21"/>
      <c r="F14" s="21"/>
      <c r="G14" s="49"/>
      <c r="H14" s="49"/>
      <c r="I14" s="48">
        <f t="shared" si="0"/>
        <v>0</v>
      </c>
    </row>
    <row r="15" spans="1:9" ht="12.75">
      <c r="A15" s="18" t="s">
        <v>176</v>
      </c>
      <c r="B15" s="21"/>
      <c r="C15" s="48"/>
      <c r="D15" s="21"/>
      <c r="E15" s="21"/>
      <c r="F15" s="74"/>
      <c r="G15" s="74"/>
      <c r="H15" s="74"/>
      <c r="I15" s="48">
        <f t="shared" si="0"/>
        <v>0</v>
      </c>
    </row>
    <row r="16" spans="1:9" ht="12.75">
      <c r="A16" s="24" t="s">
        <v>177</v>
      </c>
      <c r="B16" s="21"/>
      <c r="C16" s="21">
        <v>24</v>
      </c>
      <c r="D16" s="21"/>
      <c r="E16" s="21"/>
      <c r="F16" s="21">
        <v>44</v>
      </c>
      <c r="G16" s="44">
        <v>-65</v>
      </c>
      <c r="H16" s="44">
        <v>-3</v>
      </c>
      <c r="I16" s="48">
        <f t="shared" si="0"/>
        <v>0</v>
      </c>
    </row>
    <row r="17" spans="1:9" ht="12.75">
      <c r="A17" s="4" t="s">
        <v>95</v>
      </c>
      <c r="B17" s="48"/>
      <c r="C17" s="48"/>
      <c r="D17" s="48"/>
      <c r="E17" s="48"/>
      <c r="F17" s="48"/>
      <c r="G17" s="52">
        <v>306</v>
      </c>
      <c r="H17" s="52">
        <v>20</v>
      </c>
      <c r="I17" s="48">
        <f>SUM(B17:H17)</f>
        <v>326</v>
      </c>
    </row>
    <row r="18" spans="1:9" ht="12.75">
      <c r="A18" s="4" t="s">
        <v>27</v>
      </c>
      <c r="B18" s="48"/>
      <c r="C18" s="48">
        <v>35</v>
      </c>
      <c r="D18" s="48"/>
      <c r="E18" s="48"/>
      <c r="F18" s="48">
        <v>32</v>
      </c>
      <c r="G18" s="52"/>
      <c r="H18" s="52"/>
      <c r="I18" s="48">
        <f t="shared" si="0"/>
        <v>67</v>
      </c>
    </row>
    <row r="19" spans="1:9" ht="12.75">
      <c r="A19" s="4" t="s">
        <v>102</v>
      </c>
      <c r="B19" s="48"/>
      <c r="C19" s="48"/>
      <c r="D19" s="48"/>
      <c r="E19" s="48"/>
      <c r="F19" s="48"/>
      <c r="G19" s="52"/>
      <c r="H19" s="52"/>
      <c r="I19" s="48">
        <f t="shared" si="0"/>
        <v>0</v>
      </c>
    </row>
    <row r="20" spans="1:9" ht="12.75">
      <c r="A20" s="18" t="s">
        <v>178</v>
      </c>
      <c r="B20" s="50">
        <f>SUM(B11:B17)</f>
        <v>1500</v>
      </c>
      <c r="C20" s="50">
        <f>SUM(C11:C19)</f>
        <v>185</v>
      </c>
      <c r="D20" s="50">
        <f>SUM(D11:D17)</f>
        <v>0</v>
      </c>
      <c r="E20" s="50">
        <f>SUM(E11:E17)</f>
        <v>0</v>
      </c>
      <c r="F20" s="50">
        <f>SUM(F11:F19)</f>
        <v>1399</v>
      </c>
      <c r="G20" s="80">
        <f>SUM(G11:G19)</f>
        <v>306</v>
      </c>
      <c r="H20" s="80">
        <f>SUM(H11:H19)</f>
        <v>20</v>
      </c>
      <c r="I20" s="48">
        <f>SUM(B20:H20)</f>
        <v>3410</v>
      </c>
    </row>
    <row r="21" spans="1:9" ht="12.75">
      <c r="A21" s="18" t="s">
        <v>94</v>
      </c>
      <c r="B21" s="51"/>
      <c r="C21" s="51"/>
      <c r="D21" s="51"/>
      <c r="E21" s="51"/>
      <c r="F21" s="51"/>
      <c r="G21" s="46"/>
      <c r="H21" s="46"/>
      <c r="I21" s="48">
        <f t="shared" si="0"/>
        <v>0</v>
      </c>
    </row>
    <row r="22" spans="1:9" ht="12.75">
      <c r="A22" s="18" t="s">
        <v>179</v>
      </c>
      <c r="B22" s="51"/>
      <c r="C22" s="51"/>
      <c r="D22" s="51"/>
      <c r="E22" s="51"/>
      <c r="F22" s="51"/>
      <c r="G22" s="74"/>
      <c r="H22" s="74"/>
      <c r="I22" s="48">
        <f t="shared" si="0"/>
        <v>0</v>
      </c>
    </row>
    <row r="23" spans="1:9" ht="12.75">
      <c r="A23" s="4" t="s">
        <v>96</v>
      </c>
      <c r="B23" s="21"/>
      <c r="C23" s="21"/>
      <c r="D23" s="21"/>
      <c r="E23" s="21"/>
      <c r="F23" s="21"/>
      <c r="G23" s="49"/>
      <c r="H23" s="49"/>
      <c r="I23" s="48">
        <f t="shared" si="0"/>
        <v>0</v>
      </c>
    </row>
    <row r="24" spans="1:9" ht="12.75">
      <c r="A24" s="24" t="s">
        <v>177</v>
      </c>
      <c r="B24" s="21"/>
      <c r="C24" s="21"/>
      <c r="D24" s="21"/>
      <c r="E24" s="21"/>
      <c r="F24" s="81">
        <v>-1125</v>
      </c>
      <c r="G24" s="44"/>
      <c r="H24" s="44"/>
      <c r="I24" s="48">
        <f>SUM(B24:H24)</f>
        <v>-1125</v>
      </c>
    </row>
    <row r="25" spans="1:9" ht="12.75">
      <c r="A25" s="4" t="s">
        <v>95</v>
      </c>
      <c r="B25" s="21"/>
      <c r="C25" s="21"/>
      <c r="D25" s="21"/>
      <c r="E25" s="21"/>
      <c r="F25" s="21"/>
      <c r="G25" s="44">
        <v>-26</v>
      </c>
      <c r="H25" s="44">
        <v>-2</v>
      </c>
      <c r="I25" s="48">
        <f>SUM(B25:H25)</f>
        <v>-28</v>
      </c>
    </row>
    <row r="26" spans="1:9" ht="12.75">
      <c r="A26" s="53" t="s">
        <v>27</v>
      </c>
      <c r="B26" s="51"/>
      <c r="C26" s="51"/>
      <c r="D26" s="51"/>
      <c r="E26" s="51"/>
      <c r="F26" s="51"/>
      <c r="G26" s="46">
        <v>32</v>
      </c>
      <c r="H26" s="46"/>
      <c r="I26" s="48">
        <f t="shared" si="0"/>
        <v>32</v>
      </c>
    </row>
    <row r="27" spans="1:9" ht="12.75">
      <c r="A27" s="4" t="s">
        <v>102</v>
      </c>
      <c r="B27" s="21">
        <v>1125</v>
      </c>
      <c r="C27" s="21"/>
      <c r="D27" s="21"/>
      <c r="E27" s="21"/>
      <c r="F27" s="81"/>
      <c r="G27" s="44"/>
      <c r="H27" s="44"/>
      <c r="I27" s="48">
        <f t="shared" si="0"/>
        <v>1125</v>
      </c>
    </row>
    <row r="28" spans="1:9" ht="13.5" customHeight="1">
      <c r="A28" s="3" t="s">
        <v>181</v>
      </c>
      <c r="B28" s="43">
        <f>SUM(B20:B27)</f>
        <v>2625</v>
      </c>
      <c r="C28" s="43">
        <f aca="true" t="shared" si="1" ref="C28:H28">SUM(C20:C27)</f>
        <v>185</v>
      </c>
      <c r="D28" s="43">
        <f t="shared" si="1"/>
        <v>0</v>
      </c>
      <c r="E28" s="43">
        <f t="shared" si="1"/>
        <v>0</v>
      </c>
      <c r="F28" s="43">
        <f>SUM(F20:F27)</f>
        <v>274</v>
      </c>
      <c r="G28" s="95">
        <f>SUM(G20:G27)</f>
        <v>312</v>
      </c>
      <c r="H28" s="45">
        <f t="shared" si="1"/>
        <v>18</v>
      </c>
      <c r="I28" s="48">
        <f>SUM(B28:H28)</f>
        <v>3414</v>
      </c>
    </row>
    <row r="29" ht="11.25" customHeight="1"/>
    <row r="30" spans="1:5" s="94" customFormat="1" ht="12.75">
      <c r="A30" s="97" t="s">
        <v>145</v>
      </c>
      <c r="B30" s="97"/>
      <c r="C30" s="97"/>
      <c r="D30" s="97"/>
      <c r="E30" s="97"/>
    </row>
    <row r="31" spans="1:5" s="94" customFormat="1" ht="12.75">
      <c r="A31" s="97" t="s">
        <v>171</v>
      </c>
      <c r="B31" s="97"/>
      <c r="C31" s="97"/>
      <c r="D31" s="97"/>
      <c r="E31" s="97"/>
    </row>
    <row r="32" spans="1:5" s="94" customFormat="1" ht="12.75">
      <c r="A32" s="97" t="s">
        <v>182</v>
      </c>
      <c r="B32" s="97"/>
      <c r="C32" s="97"/>
      <c r="D32" s="97"/>
      <c r="E32" s="97"/>
    </row>
    <row r="33" spans="1:5" s="94" customFormat="1" ht="12.75">
      <c r="A33" s="97"/>
      <c r="B33" s="97"/>
      <c r="C33" s="97"/>
      <c r="D33" s="97"/>
      <c r="E33" s="101"/>
    </row>
    <row r="34" spans="1:5" s="94" customFormat="1" ht="12.75">
      <c r="A34" s="97"/>
      <c r="B34" s="97"/>
      <c r="C34" s="97"/>
      <c r="D34" s="97"/>
      <c r="E34" s="101"/>
    </row>
    <row r="35" spans="1:5" s="94" customFormat="1" ht="12.75">
      <c r="A35" s="98" t="s">
        <v>141</v>
      </c>
      <c r="B35" s="98"/>
      <c r="C35" s="97" t="s">
        <v>142</v>
      </c>
      <c r="D35" s="97"/>
      <c r="E35" s="101"/>
    </row>
    <row r="36" spans="1:5" s="94" customFormat="1" ht="12.75">
      <c r="A36" s="99" t="s">
        <v>140</v>
      </c>
      <c r="B36" s="97"/>
      <c r="C36" s="97" t="s">
        <v>139</v>
      </c>
      <c r="D36" s="97"/>
      <c r="E36" s="101"/>
    </row>
    <row r="37" spans="1:5" s="94" customFormat="1" ht="12.75">
      <c r="A37" s="101"/>
      <c r="B37" s="101"/>
      <c r="C37" s="97" t="s">
        <v>131</v>
      </c>
      <c r="D37" s="97"/>
      <c r="E37" s="101"/>
    </row>
    <row r="38" spans="1:5" s="94" customFormat="1" ht="12.75">
      <c r="A38" s="101"/>
      <c r="B38" s="101"/>
      <c r="C38" s="97" t="s">
        <v>143</v>
      </c>
      <c r="D38" s="97"/>
      <c r="E38" s="101"/>
    </row>
    <row r="39" spans="1:5" s="94" customFormat="1" ht="12.75">
      <c r="A39" s="101"/>
      <c r="B39" s="101"/>
      <c r="C39" s="98" t="s">
        <v>154</v>
      </c>
      <c r="D39" s="97"/>
      <c r="E39" s="101"/>
    </row>
    <row r="40" spans="1:5" s="94" customFormat="1" ht="12.75">
      <c r="A40" s="101"/>
      <c r="B40" s="101"/>
      <c r="C40" s="97" t="s">
        <v>143</v>
      </c>
      <c r="D40" s="97"/>
      <c r="E40" s="101"/>
    </row>
    <row r="41" spans="1:5" s="94" customFormat="1" ht="12.75">
      <c r="A41" s="101"/>
      <c r="B41" s="101"/>
      <c r="C41" s="97" t="s">
        <v>133</v>
      </c>
      <c r="D41" s="97"/>
      <c r="E41" s="101"/>
    </row>
    <row r="42" spans="1:5" s="94" customFormat="1" ht="12.75">
      <c r="A42" s="101"/>
      <c r="B42" s="101"/>
      <c r="C42" s="97" t="s">
        <v>143</v>
      </c>
      <c r="D42" s="97"/>
      <c r="E42" s="101"/>
    </row>
    <row r="43" spans="1:5" s="94" customFormat="1" ht="12.75">
      <c r="A43" s="101"/>
      <c r="B43" s="101"/>
      <c r="C43" s="97" t="s">
        <v>134</v>
      </c>
      <c r="D43" s="97"/>
      <c r="E43" s="101"/>
    </row>
    <row r="44" spans="1:5" s="94" customFormat="1" ht="12.75">
      <c r="A44" s="101"/>
      <c r="B44" s="101"/>
      <c r="C44" s="97" t="s">
        <v>143</v>
      </c>
      <c r="D44" s="97"/>
      <c r="E44" s="101"/>
    </row>
    <row r="45" spans="1:5" s="94" customFormat="1" ht="12.75">
      <c r="A45" s="101"/>
      <c r="B45" s="101"/>
      <c r="C45" s="97" t="s">
        <v>135</v>
      </c>
      <c r="D45" s="97"/>
      <c r="E45" s="101"/>
    </row>
    <row r="46" s="94" customFormat="1" ht="12.75"/>
    <row r="47" s="94" customFormat="1" ht="12.75"/>
  </sheetData>
  <sheetProtection/>
  <mergeCells count="4">
    <mergeCell ref="G7:G8"/>
    <mergeCell ref="A1:I1"/>
    <mergeCell ref="A3:I3"/>
    <mergeCell ref="A2:F2"/>
  </mergeCells>
  <printOptions horizontalCentered="1" verticalCentered="1"/>
  <pageMargins left="0.1968503937007874" right="0.2362204724409449" top="0.5905511811023623" bottom="0.4330708661417323" header="0.5118110236220472" footer="0.15748031496062992"/>
  <pageSetup horizontalDpi="240" verticalDpi="240" orientation="landscape" scale="90" r:id="rId1"/>
  <headerFooter alignWithMargins="0"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40">
      <selection activeCell="C62" sqref="C62"/>
    </sheetView>
  </sheetViews>
  <sheetFormatPr defaultColWidth="9.140625" defaultRowHeight="12.75"/>
  <cols>
    <col min="1" max="1" width="46.421875" style="0" customWidth="1"/>
    <col min="2" max="3" width="17.8515625" style="0" customWidth="1"/>
  </cols>
  <sheetData>
    <row r="1" spans="1:3" ht="12.75">
      <c r="A1" s="106" t="s">
        <v>162</v>
      </c>
      <c r="B1" s="106"/>
      <c r="C1" s="106"/>
    </row>
    <row r="2" spans="1:5" ht="12.75">
      <c r="A2" s="109" t="s">
        <v>166</v>
      </c>
      <c r="B2" s="109"/>
      <c r="C2" s="109"/>
      <c r="D2" s="109"/>
      <c r="E2" s="109"/>
    </row>
    <row r="3" spans="1:3" ht="12.75">
      <c r="A3" s="106" t="s">
        <v>173</v>
      </c>
      <c r="B3" s="106"/>
      <c r="C3" s="106"/>
    </row>
    <row r="6" spans="1:3" ht="12.75">
      <c r="A6" s="12" t="s">
        <v>0</v>
      </c>
      <c r="B6" s="12" t="s">
        <v>1</v>
      </c>
      <c r="C6" s="12" t="s">
        <v>1</v>
      </c>
    </row>
    <row r="7" spans="1:3" ht="12.75">
      <c r="A7" s="13"/>
      <c r="B7" s="13" t="s">
        <v>2</v>
      </c>
      <c r="C7" s="13" t="s">
        <v>2</v>
      </c>
    </row>
    <row r="8" spans="1:3" ht="12.75">
      <c r="A8" s="8"/>
      <c r="B8" s="13" t="s">
        <v>174</v>
      </c>
      <c r="C8" s="13" t="s">
        <v>151</v>
      </c>
    </row>
    <row r="9" spans="1:3" ht="12.75">
      <c r="A9" s="14"/>
      <c r="B9" s="14" t="s">
        <v>3</v>
      </c>
      <c r="C9" s="14" t="s">
        <v>3</v>
      </c>
    </row>
    <row r="10" spans="1:3" ht="12.75">
      <c r="A10" s="9" t="s">
        <v>5</v>
      </c>
      <c r="B10" s="5"/>
      <c r="C10" s="5"/>
    </row>
    <row r="11" spans="1:3" ht="12.75">
      <c r="A11" s="4" t="s">
        <v>6</v>
      </c>
      <c r="B11" s="15">
        <v>3258</v>
      </c>
      <c r="C11" s="15">
        <v>9961</v>
      </c>
    </row>
    <row r="12" spans="1:3" ht="12.75">
      <c r="A12" s="4" t="s">
        <v>37</v>
      </c>
      <c r="B12" s="15">
        <v>103</v>
      </c>
      <c r="C12" s="15">
        <v>126</v>
      </c>
    </row>
    <row r="13" spans="1:3" ht="12.75">
      <c r="A13" s="4" t="s">
        <v>7</v>
      </c>
      <c r="B13" s="15">
        <v>-2936</v>
      </c>
      <c r="C13" s="15">
        <v>-8909</v>
      </c>
    </row>
    <row r="14" spans="1:3" ht="18.75" customHeight="1">
      <c r="A14" s="4" t="s">
        <v>8</v>
      </c>
      <c r="B14" s="96">
        <v>-394</v>
      </c>
      <c r="C14" s="15">
        <v>-1252</v>
      </c>
    </row>
    <row r="15" spans="1:3" ht="15" customHeight="1">
      <c r="A15" s="4" t="s">
        <v>9</v>
      </c>
      <c r="B15" s="96">
        <v>-21</v>
      </c>
      <c r="C15" s="15">
        <v>-23</v>
      </c>
    </row>
    <row r="16" spans="1:3" ht="15" customHeight="1">
      <c r="A16" s="4" t="s">
        <v>37</v>
      </c>
      <c r="B16" s="15">
        <v>-260</v>
      </c>
      <c r="C16" s="15">
        <v>-280</v>
      </c>
    </row>
    <row r="17" spans="1:3" ht="15" customHeight="1">
      <c r="A17" s="3" t="s">
        <v>11</v>
      </c>
      <c r="B17" s="20">
        <f>SUM(B11:B16)</f>
        <v>-250</v>
      </c>
      <c r="C17" s="20">
        <f>SUM(C11:C16)</f>
        <v>-377</v>
      </c>
    </row>
    <row r="18" spans="1:3" ht="15" customHeight="1">
      <c r="A18" s="4"/>
      <c r="B18" s="15"/>
      <c r="C18" s="15"/>
    </row>
    <row r="19" spans="1:3" ht="15" customHeight="1">
      <c r="A19" s="9" t="s">
        <v>12</v>
      </c>
      <c r="B19" s="15"/>
      <c r="C19" s="15"/>
    </row>
    <row r="20" spans="1:3" ht="21" customHeight="1">
      <c r="A20" s="3" t="s">
        <v>13</v>
      </c>
      <c r="B20" s="15"/>
      <c r="C20" s="15"/>
    </row>
    <row r="21" spans="1:3" ht="12.75">
      <c r="A21" s="10"/>
      <c r="B21" s="8"/>
      <c r="C21" s="8"/>
    </row>
    <row r="22" spans="1:3" ht="15" customHeight="1">
      <c r="A22" s="9" t="s">
        <v>14</v>
      </c>
      <c r="B22" s="5"/>
      <c r="C22" s="5"/>
    </row>
    <row r="23" spans="1:3" ht="15" customHeight="1">
      <c r="A23" s="4" t="s">
        <v>147</v>
      </c>
      <c r="B23" s="15"/>
      <c r="C23" s="15">
        <v>705</v>
      </c>
    </row>
    <row r="24" spans="1:3" ht="15" customHeight="1">
      <c r="A24" s="4" t="s">
        <v>153</v>
      </c>
      <c r="B24" s="15"/>
      <c r="C24" s="15">
        <v>96</v>
      </c>
    </row>
    <row r="25" spans="1:3" ht="12.75">
      <c r="A25" s="4" t="s">
        <v>15</v>
      </c>
      <c r="B25" s="15">
        <v>-20</v>
      </c>
      <c r="C25" s="15">
        <v>-228</v>
      </c>
    </row>
    <row r="26" spans="1:3" ht="15" customHeight="1">
      <c r="A26" s="4" t="s">
        <v>10</v>
      </c>
      <c r="B26" s="15"/>
      <c r="C26" s="15">
        <v>-64</v>
      </c>
    </row>
    <row r="27" spans="1:3" ht="15" customHeight="1">
      <c r="A27" s="4" t="s">
        <v>37</v>
      </c>
      <c r="B27" s="15">
        <v>-37</v>
      </c>
      <c r="C27" s="15">
        <v>-15</v>
      </c>
    </row>
    <row r="28" spans="1:3" ht="15" customHeight="1">
      <c r="A28" s="3" t="s">
        <v>16</v>
      </c>
      <c r="B28" s="20">
        <f>SUM(B23:B27)</f>
        <v>-57</v>
      </c>
      <c r="C28" s="20">
        <f>SUM(C23:C27)</f>
        <v>494</v>
      </c>
    </row>
    <row r="29" spans="1:3" ht="15" customHeight="1">
      <c r="A29" s="4"/>
      <c r="B29" s="15"/>
      <c r="C29" s="15"/>
    </row>
    <row r="30" spans="1:3" ht="15" customHeight="1">
      <c r="A30" s="9" t="s">
        <v>17</v>
      </c>
      <c r="B30" s="17">
        <f>B17+B20+B28</f>
        <v>-307</v>
      </c>
      <c r="C30" s="17">
        <f>C17+C20+C28</f>
        <v>117</v>
      </c>
    </row>
    <row r="31" spans="1:3" ht="15" customHeight="1">
      <c r="A31" s="3"/>
      <c r="B31" s="15"/>
      <c r="C31" s="15"/>
    </row>
    <row r="32" spans="1:3" ht="12.75">
      <c r="A32" s="6" t="s">
        <v>4</v>
      </c>
      <c r="B32" s="4">
        <v>367</v>
      </c>
      <c r="C32" s="4">
        <v>250</v>
      </c>
    </row>
    <row r="33" spans="1:3" ht="12.75">
      <c r="A33" s="9"/>
      <c r="B33" s="17"/>
      <c r="C33" s="17"/>
    </row>
    <row r="34" spans="1:3" ht="12.75">
      <c r="A34" s="9" t="s">
        <v>18</v>
      </c>
      <c r="B34" s="17">
        <f>B30+B32</f>
        <v>60</v>
      </c>
      <c r="C34" s="17">
        <f>C30+C32</f>
        <v>367</v>
      </c>
    </row>
    <row r="35" spans="1:3" ht="12.75">
      <c r="A35" s="9"/>
      <c r="B35" s="17"/>
      <c r="C35" s="17"/>
    </row>
    <row r="36" ht="12.75">
      <c r="B36" s="16"/>
    </row>
    <row r="37" spans="1:5" s="94" customFormat="1" ht="12.75">
      <c r="A37" s="97" t="s">
        <v>146</v>
      </c>
      <c r="B37" s="101"/>
      <c r="C37" s="101"/>
      <c r="D37" s="101"/>
      <c r="E37" s="101"/>
    </row>
    <row r="38" spans="1:5" s="94" customFormat="1" ht="12.75">
      <c r="A38" s="97" t="s">
        <v>171</v>
      </c>
      <c r="B38" s="97"/>
      <c r="C38" s="97"/>
      <c r="D38" s="97"/>
      <c r="E38" s="101"/>
    </row>
    <row r="39" spans="1:5" s="94" customFormat="1" ht="17.25" customHeight="1">
      <c r="A39" s="97" t="s">
        <v>182</v>
      </c>
      <c r="B39" s="97"/>
      <c r="C39" s="97"/>
      <c r="D39" s="97"/>
      <c r="E39" s="101"/>
    </row>
    <row r="40" spans="1:5" s="94" customFormat="1" ht="12.75">
      <c r="A40" s="97"/>
      <c r="B40" s="97"/>
      <c r="C40" s="97"/>
      <c r="D40" s="97"/>
      <c r="E40" s="101"/>
    </row>
    <row r="41" spans="1:5" s="94" customFormat="1" ht="12.75">
      <c r="A41" s="97"/>
      <c r="B41" s="97"/>
      <c r="C41" s="97"/>
      <c r="D41" s="97"/>
      <c r="E41" s="101"/>
    </row>
    <row r="42" spans="1:5" s="94" customFormat="1" ht="12.75">
      <c r="A42" s="98" t="s">
        <v>141</v>
      </c>
      <c r="B42" s="98"/>
      <c r="C42" s="97" t="s">
        <v>142</v>
      </c>
      <c r="D42" s="97"/>
      <c r="E42" s="101"/>
    </row>
    <row r="43" spans="1:5" s="94" customFormat="1" ht="12.75">
      <c r="A43" s="99" t="s">
        <v>140</v>
      </c>
      <c r="B43" s="97"/>
      <c r="C43" s="97" t="s">
        <v>139</v>
      </c>
      <c r="D43" s="97"/>
      <c r="E43" s="101"/>
    </row>
    <row r="44" spans="1:5" s="94" customFormat="1" ht="12.75">
      <c r="A44" s="101"/>
      <c r="B44" s="101"/>
      <c r="C44" s="97" t="s">
        <v>131</v>
      </c>
      <c r="D44" s="97"/>
      <c r="E44" s="101"/>
    </row>
    <row r="45" spans="1:5" s="94" customFormat="1" ht="12.75">
      <c r="A45" s="101"/>
      <c r="B45" s="101"/>
      <c r="C45" s="97" t="s">
        <v>143</v>
      </c>
      <c r="D45" s="97"/>
      <c r="E45" s="101"/>
    </row>
    <row r="46" spans="1:5" s="94" customFormat="1" ht="12.75">
      <c r="A46" s="101"/>
      <c r="B46" s="101"/>
      <c r="C46" s="98" t="s">
        <v>154</v>
      </c>
      <c r="D46" s="97"/>
      <c r="E46" s="101"/>
    </row>
    <row r="47" spans="1:5" s="94" customFormat="1" ht="12.75">
      <c r="A47" s="101"/>
      <c r="B47" s="101"/>
      <c r="C47" s="97" t="s">
        <v>143</v>
      </c>
      <c r="D47" s="97"/>
      <c r="E47" s="101"/>
    </row>
    <row r="48" spans="1:5" s="94" customFormat="1" ht="12.75">
      <c r="A48" s="101"/>
      <c r="B48" s="101"/>
      <c r="C48" s="97" t="s">
        <v>133</v>
      </c>
      <c r="D48" s="97"/>
      <c r="E48" s="101"/>
    </row>
    <row r="49" spans="1:5" s="94" customFormat="1" ht="12.75">
      <c r="A49" s="101"/>
      <c r="B49" s="101"/>
      <c r="C49" s="97" t="s">
        <v>143</v>
      </c>
      <c r="D49" s="97"/>
      <c r="E49" s="101"/>
    </row>
    <row r="50" spans="1:5" s="94" customFormat="1" ht="12.75">
      <c r="A50" s="101"/>
      <c r="B50" s="101"/>
      <c r="C50" s="97" t="s">
        <v>134</v>
      </c>
      <c r="D50" s="97"/>
      <c r="E50" s="101"/>
    </row>
    <row r="51" spans="1:5" s="94" customFormat="1" ht="12.75">
      <c r="A51" s="101"/>
      <c r="B51" s="101"/>
      <c r="C51" s="97" t="s">
        <v>143</v>
      </c>
      <c r="D51" s="97"/>
      <c r="E51" s="101"/>
    </row>
    <row r="52" spans="1:5" s="94" customFormat="1" ht="12.75">
      <c r="A52" s="101"/>
      <c r="B52" s="101"/>
      <c r="C52" s="97" t="s">
        <v>135</v>
      </c>
      <c r="D52" s="97"/>
      <c r="E52" s="101"/>
    </row>
    <row r="53" s="94" customFormat="1" ht="12.75"/>
    <row r="54" s="94" customFormat="1" ht="12.75"/>
    <row r="55" s="94" customFormat="1" ht="12.75"/>
    <row r="56" s="94" customFormat="1" ht="12.75"/>
    <row r="57" s="94" customFormat="1" ht="12.75"/>
  </sheetData>
  <sheetProtection/>
  <mergeCells count="3">
    <mergeCell ref="A1:C1"/>
    <mergeCell ref="A3:C3"/>
    <mergeCell ref="A2:E2"/>
  </mergeCells>
  <printOptions horizontalCentered="1" verticalCentered="1"/>
  <pageMargins left="0.7480314960629921" right="0.5511811023622047" top="0.7874015748031497" bottom="0.5905511811023623" header="0.5118110236220472" footer="0.5118110236220472"/>
  <pageSetup horizontalDpi="240" verticalDpi="240" orientation="portrait" scale="90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Svetlana</cp:lastModifiedBy>
  <cp:lastPrinted>2013-05-30T06:46:10Z</cp:lastPrinted>
  <dcterms:created xsi:type="dcterms:W3CDTF">2004-03-28T13:01:01Z</dcterms:created>
  <dcterms:modified xsi:type="dcterms:W3CDTF">2013-05-30T06:46:43Z</dcterms:modified>
  <cp:category/>
  <cp:version/>
  <cp:contentType/>
  <cp:contentStatus/>
</cp:coreProperties>
</file>