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822" activeTab="0"/>
  </bookViews>
  <sheets>
    <sheet name="ОФС" sheetId="1" r:id="rId1"/>
    <sheet name="ОВД" sheetId="2" r:id="rId2"/>
    <sheet name="ОПП " sheetId="3" r:id="rId3"/>
    <sheet name="ОСК " sheetId="4" r:id="rId4"/>
    <sheet name="Спр.инв." sheetId="5" r:id="rId5"/>
  </sheets>
  <definedNames>
    <definedName name="_xlnm.Print_Area" localSheetId="0">'ОФС'!$A$1:$D$52</definedName>
  </definedNames>
  <calcPr fullCalcOnLoad="1"/>
</workbook>
</file>

<file path=xl/sharedStrings.xml><?xml version="1.0" encoding="utf-8"?>
<sst xmlns="http://schemas.openxmlformats.org/spreadsheetml/2006/main" count="160" uniqueCount="136">
  <si>
    <t>( в хил. лв.)</t>
  </si>
  <si>
    <t>АКТИВИ</t>
  </si>
  <si>
    <t>(в хил. лв.)</t>
  </si>
  <si>
    <t xml:space="preserve"> ОТЧЕТ ЗА ПАРИЧНИТЕ ПОТОЦИ ПО ПРЕКИЯ МЕТОД</t>
  </si>
  <si>
    <t>Резерви</t>
  </si>
  <si>
    <t>Обща сума I:</t>
  </si>
  <si>
    <t>Обща сума II:</t>
  </si>
  <si>
    <t>Обща сума III: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</si>
  <si>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</si>
  <si>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</si>
  <si>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</si>
  <si>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</si>
  <si>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</si>
  <si>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</si>
  <si>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</si>
  <si>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I. Инвестиции в дъщерни предприятия</t>
  </si>
  <si>
    <t xml:space="preserve"> СТАРА ПЛАНИНА ХОЛД АД</t>
  </si>
  <si>
    <t>Ръководител:</t>
  </si>
  <si>
    <t>Васил Велев</t>
  </si>
  <si>
    <t xml:space="preserve">                                             Съставител:</t>
  </si>
  <si>
    <t xml:space="preserve">Съставител: </t>
  </si>
  <si>
    <t>II. Инвестиции в асоциирани предприятия</t>
  </si>
  <si>
    <t>III. Инвестиции в други предприятия</t>
  </si>
  <si>
    <t>Обща сума (I+II+III):</t>
  </si>
  <si>
    <t xml:space="preserve">                                                                  Кремена Дюлгерова</t>
  </si>
  <si>
    <t>Кремена Дюлгерова</t>
  </si>
  <si>
    <t>Справедлива стойност на инвестицията</t>
  </si>
  <si>
    <t>Дълготрайни материални активи</t>
  </si>
  <si>
    <t>Инвестиции в асоциирани предприятия</t>
  </si>
  <si>
    <t>Инвестиции в други предприятия</t>
  </si>
  <si>
    <t>Вземания от свързани лица</t>
  </si>
  <si>
    <t>Пари и парични еквиваленти</t>
  </si>
  <si>
    <t>Предплатени разходи</t>
  </si>
  <si>
    <t>Акционерен капитал</t>
  </si>
  <si>
    <t>Текуща печалба (загуба)</t>
  </si>
  <si>
    <t>Общо капитал и резерви</t>
  </si>
  <si>
    <t>Текущи</t>
  </si>
  <si>
    <t>Задължения за дивиденти</t>
  </si>
  <si>
    <t>Общо задължения</t>
  </si>
  <si>
    <t>Приходи от операции с инвестиции</t>
  </si>
  <si>
    <t>Парични потоци от оперативна дейност</t>
  </si>
  <si>
    <t>Плащания на доставчици</t>
  </si>
  <si>
    <t>Плащания, свързани с възнаграждения</t>
  </si>
  <si>
    <t>Парични потоци от инвестиционна дейност</t>
  </si>
  <si>
    <t>Парични потоци от финансова дейност</t>
  </si>
  <si>
    <t>Получени дивиденти от инвестиции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</si>
  <si>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</si>
  <si>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</si>
  <si>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</si>
  <si>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</si>
  <si>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</si>
  <si>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</si>
  <si>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Изплатени дивиденти</t>
  </si>
  <si>
    <t>Разходи приходи за лихви /нетно/</t>
  </si>
  <si>
    <t>Общо текущи задължения</t>
  </si>
  <si>
    <t xml:space="preserve"> ОТЧЕТ  ЗА ИЗМЕНЕНИЯТА В СОБСТВЕНИЯ  КАПИТАЛ</t>
  </si>
  <si>
    <t>ПОКАЗАТЕЛИ</t>
  </si>
  <si>
    <t xml:space="preserve">резерв от последващи 
оценки </t>
  </si>
  <si>
    <t xml:space="preserve">Нетна печалба/загуба за периода  </t>
  </si>
  <si>
    <t xml:space="preserve">Салдо към края на отчетния период </t>
  </si>
  <si>
    <t>Разходи за персонал</t>
  </si>
  <si>
    <t>Други разходи</t>
  </si>
  <si>
    <t>Нетен доход от дейността</t>
  </si>
  <si>
    <t>Разходи за данъци</t>
  </si>
  <si>
    <t>Доход на акция</t>
  </si>
  <si>
    <t xml:space="preserve">Инвестиции в дъщерни предприятия </t>
  </si>
  <si>
    <t xml:space="preserve">   Съставител:</t>
  </si>
  <si>
    <t xml:space="preserve">                        Васил Велев</t>
  </si>
  <si>
    <t>Разходи за материали  и външни услуги</t>
  </si>
  <si>
    <t>бележки</t>
  </si>
  <si>
    <t>основен капитал</t>
  </si>
  <si>
    <t>натрупани печалби/ загуби</t>
  </si>
  <si>
    <t>общо собствен капитал</t>
  </si>
  <si>
    <t>общи резерви</t>
  </si>
  <si>
    <t>Предоставени заеми</t>
  </si>
  <si>
    <t>Върнати заеми</t>
  </si>
  <si>
    <t>Други вземания</t>
  </si>
  <si>
    <t>Разпределение на печалбата за дивиденти</t>
  </si>
  <si>
    <t xml:space="preserve">Плащания/постъпления, свързани с финансови активи, държани с цел търговия </t>
  </si>
  <si>
    <t>Общо нетекущи активи</t>
  </si>
  <si>
    <t>Общо текущи активи</t>
  </si>
  <si>
    <t>Текущи активи</t>
  </si>
  <si>
    <t>КАПИТАЛ И РЕЗЕРВИ</t>
  </si>
  <si>
    <t>ОБЩО АКТИВИ</t>
  </si>
  <si>
    <t>ОБЩО СОБСТВЕН КАПИТАЛ И ПАСИВИ</t>
  </si>
  <si>
    <t>Вземания по предоставени търговски заеми</t>
  </si>
  <si>
    <t>Получени лихви по предоставени заеми</t>
  </si>
  <si>
    <t>Други изменения</t>
  </si>
  <si>
    <t xml:space="preserve">                                                                                                                                        Кремена Дюлгерова                                                   Васил Велев</t>
  </si>
  <si>
    <t>Дългосрочни вземания по предоставени търговски заеми</t>
  </si>
  <si>
    <t>Задължения по получени депозити</t>
  </si>
  <si>
    <t>Задължения към персонала и осигурителни предприятия</t>
  </si>
  <si>
    <t>Дългосрочни вземания от свързани лица</t>
  </si>
  <si>
    <t xml:space="preserve"> </t>
  </si>
  <si>
    <t>Изкупени собствени обикновени акции</t>
  </si>
  <si>
    <t>Финансови активи</t>
  </si>
  <si>
    <t xml:space="preserve">Условни задължения </t>
  </si>
  <si>
    <t>Печалба преди данъци</t>
  </si>
  <si>
    <t>Разпределение на печалбата за резерви</t>
  </si>
  <si>
    <t>Получени/платени лихви</t>
  </si>
  <si>
    <t xml:space="preserve">ОТЧЕТ ЗА ВСЕОБХВАТНИЯ ДОХОД  </t>
  </si>
  <si>
    <t xml:space="preserve">Салдо в началото на предходния отчетен период </t>
  </si>
  <si>
    <t xml:space="preserve">Салдо към края на предходния отчетен период </t>
  </si>
  <si>
    <t>ОТЧЕТ ЗА ФИНАНСОВОТО СЪСТОЯНИЕ</t>
  </si>
  <si>
    <t>Неразпределена печалба</t>
  </si>
  <si>
    <t>Нетна печалба/загуба</t>
  </si>
  <si>
    <t>гр. Ямбол, ул. "Пирин" № 1</t>
  </si>
  <si>
    <t>Хидравлични елементи и системи АД</t>
  </si>
  <si>
    <t>Славяна АД</t>
  </si>
  <si>
    <t>гр. Славяново, обл. Плевенска</t>
  </si>
  <si>
    <t>Фазан АД</t>
  </si>
  <si>
    <t>гр. Русе, бул. "Трети март" № 5</t>
  </si>
  <si>
    <t>Елхим-Искра АД</t>
  </si>
  <si>
    <t>гр. Пазарджик, ул. "Искра" №9</t>
  </si>
  <si>
    <t>Пътстройинжинеринг АД</t>
  </si>
  <si>
    <t>гр. Кърджали, бул. “Беломорски” № 79</t>
  </si>
  <si>
    <t>СПХ Транс ООД</t>
  </si>
  <si>
    <t>гр.София, ул. “Фр. Ж. Кюри” № 20, ет.9</t>
  </si>
  <si>
    <t>М+С Хидравлик АД</t>
  </si>
  <si>
    <t>гр. Казанлък, ул. "Козлодуй" №68</t>
  </si>
  <si>
    <t>Българска роза АД</t>
  </si>
  <si>
    <t>гр. Карлово, Индустриална зона</t>
  </si>
  <si>
    <t>Птици и птичи продукти АД</t>
  </si>
  <si>
    <t>гр. Плевен, ул. "Васил Левски" № 1</t>
  </si>
  <si>
    <t>Форсан България ООД</t>
  </si>
  <si>
    <t>Лизингова компания АД</t>
  </si>
  <si>
    <t>гр.София, ул."Фр.Ж.Кюри" №20</t>
  </si>
  <si>
    <t>към 30.06.2011 г.</t>
  </si>
  <si>
    <t>Приходи от дивиденти</t>
  </si>
  <si>
    <t>Разходи за амортизация</t>
  </si>
  <si>
    <t>към 30.06.2011г.</t>
  </si>
  <si>
    <t>Платени /възстановени данъци (без корпоративен данък върху печалбата)</t>
  </si>
  <si>
    <t>Други постъпления /плащания от оперативна дейност</t>
  </si>
  <si>
    <t>Покупка на инвестиции</t>
  </si>
  <si>
    <t>към  30.06.2011 г.</t>
  </si>
  <si>
    <t>Дата на съставяне: 27.07.2011 г.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</si>
</sst>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(* #,###\2_);_(* \(#,##0\);_(* &quot;-&quot;_);_(@_)"/>
    <numFmt numFmtId="213" formatCode="_(* #,##0_);_(* \(#,###\2\);_(* &quot;-&quot;_);_(@_)"/>
    <numFmt numFmtId="214" formatCode="_(* #,##0_);_(* \(#,##0\);_(* &quot;-&quot;\2_);_(@_)"/>
    <numFmt numFmtId="215" formatCode="_(* #,##0.00_);_(* \(#,##0\);_(* &quot;-&quot;_);_(@_)"/>
    <numFmt numFmtId="216" formatCode="_(* #,##0_);_(* \(#,##0.00\);_(* &quot;-&quot;_);_(@_)"/>
  </numFmts>
  <fonts count="17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5" fillId="0" borderId="0" xfId="25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26" applyFont="1" applyAlignment="1" applyProtection="1">
      <alignment wrapText="1"/>
      <protection/>
    </xf>
    <xf numFmtId="0" fontId="6" fillId="0" borderId="0" xfId="25" applyFont="1" applyFill="1" applyAlignment="1" applyProtection="1">
      <alignment vertical="top" wrapText="1"/>
      <protection locked="0"/>
    </xf>
    <xf numFmtId="0" fontId="5" fillId="0" borderId="0" xfId="25" applyFont="1" applyFill="1" applyBorder="1" applyAlignment="1" applyProtection="1">
      <alignment vertical="top" wrapText="1"/>
      <protection locked="0"/>
    </xf>
    <xf numFmtId="0" fontId="6" fillId="0" borderId="0" xfId="26" applyFont="1" applyBorder="1" applyAlignment="1" applyProtection="1">
      <alignment wrapText="1"/>
      <protection/>
    </xf>
    <xf numFmtId="1" fontId="6" fillId="2" borderId="0" xfId="26" applyNumberFormat="1" applyFont="1" applyFill="1" applyBorder="1" applyAlignment="1" applyProtection="1">
      <alignment wrapText="1"/>
      <protection locked="0"/>
    </xf>
    <xf numFmtId="1" fontId="6" fillId="0" borderId="0" xfId="26" applyNumberFormat="1" applyFont="1" applyFill="1" applyBorder="1" applyAlignment="1" applyProtection="1">
      <alignment wrapText="1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0" xfId="25" applyFont="1" applyFill="1" applyAlignment="1" applyProtection="1">
      <alignment horizontal="center" vertical="top"/>
      <protection/>
    </xf>
    <xf numFmtId="0" fontId="6" fillId="0" borderId="0" xfId="26" applyFont="1" applyAlignment="1" applyProtection="1">
      <alignment vertical="top" wrapText="1"/>
      <protection/>
    </xf>
    <xf numFmtId="1" fontId="6" fillId="0" borderId="0" xfId="25" applyNumberFormat="1" applyFont="1" applyBorder="1" applyAlignment="1" applyProtection="1">
      <alignment horizontal="right" vertical="top"/>
      <protection locked="0"/>
    </xf>
    <xf numFmtId="0" fontId="6" fillId="0" borderId="0" xfId="26" applyFont="1" applyFill="1" applyAlignment="1" applyProtection="1">
      <alignment wrapText="1"/>
      <protection/>
    </xf>
    <xf numFmtId="0" fontId="9" fillId="0" borderId="0" xfId="26" applyFont="1" applyAlignment="1" applyProtection="1">
      <alignment horizontal="center" wrapText="1"/>
      <protection locked="0"/>
    </xf>
    <xf numFmtId="0" fontId="10" fillId="0" borderId="0" xfId="26" applyFont="1" applyAlignment="1" applyProtection="1">
      <alignment wrapText="1"/>
      <protection/>
    </xf>
    <xf numFmtId="0" fontId="7" fillId="0" borderId="0" xfId="25" applyFont="1" applyAlignment="1">
      <alignment vertical="top"/>
      <protection/>
    </xf>
    <xf numFmtId="0" fontId="7" fillId="0" borderId="0" xfId="25" applyFont="1" applyAlignment="1">
      <alignment/>
      <protection/>
    </xf>
    <xf numFmtId="3" fontId="7" fillId="0" borderId="0" xfId="25" applyNumberFormat="1" applyFont="1" applyAlignment="1" applyProtection="1">
      <alignment vertical="top" wrapText="1"/>
      <protection locked="0"/>
    </xf>
    <xf numFmtId="0" fontId="7" fillId="0" borderId="0" xfId="25" applyFont="1" applyAlignment="1" applyProtection="1">
      <alignment vertical="top" wrapText="1"/>
      <protection locked="0"/>
    </xf>
    <xf numFmtId="3" fontId="7" fillId="0" borderId="0" xfId="25" applyNumberFormat="1" applyFont="1" applyAlignment="1" applyProtection="1">
      <alignment horizontal="left" vertical="top"/>
      <protection locked="0"/>
    </xf>
    <xf numFmtId="0" fontId="8" fillId="0" borderId="0" xfId="25" applyFont="1" applyBorder="1" applyAlignment="1" applyProtection="1">
      <alignment horizontal="center" vertical="top"/>
      <protection locked="0"/>
    </xf>
    <xf numFmtId="0" fontId="8" fillId="0" borderId="1" xfId="25" applyFont="1" applyBorder="1" applyAlignment="1" applyProtection="1">
      <alignment horizontal="left" vertical="center"/>
      <protection/>
    </xf>
    <xf numFmtId="14" fontId="7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1" xfId="0" applyFont="1" applyBorder="1" applyAlignment="1">
      <alignment horizontal="justify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2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1" fillId="3" borderId="0" xfId="25" applyFont="1" applyFill="1" applyBorder="1" applyAlignment="1" applyProtection="1">
      <alignment horizontal="left" wrapText="1"/>
      <protection/>
    </xf>
    <xf numFmtId="3" fontId="7" fillId="0" borderId="0" xfId="25" applyNumberFormat="1" applyFont="1" applyBorder="1" applyAlignment="1" applyProtection="1">
      <alignment vertical="top" wrapText="1"/>
      <protection locked="0"/>
    </xf>
    <xf numFmtId="0" fontId="7" fillId="0" borderId="0" xfId="25" applyFont="1" applyBorder="1" applyAlignment="1" applyProtection="1">
      <alignment vertical="top" wrapText="1"/>
      <protection locked="0"/>
    </xf>
    <xf numFmtId="3" fontId="7" fillId="0" borderId="0" xfId="25" applyNumberFormat="1" applyFont="1" applyBorder="1" applyAlignment="1" applyProtection="1">
      <alignment horizontal="left" vertical="top"/>
      <protection locked="0"/>
    </xf>
    <xf numFmtId="0" fontId="7" fillId="0" borderId="0" xfId="25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14" fontId="7" fillId="0" borderId="1" xfId="25" applyNumberFormat="1" applyFont="1" applyBorder="1" applyAlignment="1" applyProtection="1">
      <alignment horizontal="center" vertical="center" wrapText="1"/>
      <protection/>
    </xf>
    <xf numFmtId="3" fontId="12" fillId="0" borderId="1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1" fillId="3" borderId="4" xfId="25" applyFont="1" applyFill="1" applyBorder="1" applyAlignment="1" applyProtection="1">
      <alignment horizontal="left" wrapText="1"/>
      <protection/>
    </xf>
    <xf numFmtId="0" fontId="7" fillId="0" borderId="1" xfId="0" applyFont="1" applyBorder="1" applyAlignment="1">
      <alignment wrapText="1"/>
    </xf>
    <xf numFmtId="0" fontId="8" fillId="0" borderId="0" xfId="25" applyFont="1" applyBorder="1" applyAlignment="1" applyProtection="1">
      <alignment vertical="top" wrapText="1"/>
      <protection locked="0"/>
    </xf>
    <xf numFmtId="3" fontId="7" fillId="0" borderId="0" xfId="25" applyNumberFormat="1" applyFont="1" applyBorder="1" applyAlignment="1" applyProtection="1">
      <alignment horizontal="center" vertical="top"/>
      <protection locked="0"/>
    </xf>
    <xf numFmtId="0" fontId="8" fillId="0" borderId="0" xfId="25" applyFont="1" applyAlignment="1">
      <alignment vertical="top"/>
      <protection/>
    </xf>
    <xf numFmtId="0" fontId="11" fillId="0" borderId="5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3" fontId="12" fillId="0" borderId="6" xfId="0" applyNumberFormat="1" applyFont="1" applyBorder="1" applyAlignment="1">
      <alignment horizontal="right" vertical="top" wrapText="1"/>
    </xf>
    <xf numFmtId="0" fontId="11" fillId="0" borderId="2" xfId="0" applyFont="1" applyBorder="1" applyAlignment="1">
      <alignment vertical="top" wrapText="1"/>
    </xf>
    <xf numFmtId="2" fontId="11" fillId="0" borderId="2" xfId="0" applyNumberFormat="1" applyFont="1" applyBorder="1" applyAlignment="1">
      <alignment horizontal="right" vertical="top" wrapText="1"/>
    </xf>
    <xf numFmtId="0" fontId="7" fillId="0" borderId="0" xfId="27" applyFont="1" applyBorder="1" applyAlignment="1">
      <alignment vertical="center" wrapText="1"/>
      <protection/>
    </xf>
    <xf numFmtId="3" fontId="8" fillId="0" borderId="0" xfId="27" applyNumberFormat="1" applyFont="1" applyBorder="1" applyAlignment="1" applyProtection="1">
      <alignment horizontal="right" vertical="center"/>
      <protection locked="0"/>
    </xf>
    <xf numFmtId="0" fontId="7" fillId="0" borderId="0" xfId="27" applyFont="1" applyBorder="1" applyAlignment="1">
      <alignment vertical="center"/>
      <protection/>
    </xf>
    <xf numFmtId="3" fontId="7" fillId="0" borderId="0" xfId="27" applyNumberFormat="1" applyFont="1" applyBorder="1" applyAlignment="1">
      <alignment vertical="center" wrapText="1"/>
      <protection/>
    </xf>
    <xf numFmtId="3" fontId="7" fillId="0" borderId="0" xfId="27" applyNumberFormat="1" applyFont="1" applyBorder="1" applyAlignment="1">
      <alignment vertical="center"/>
      <protection/>
    </xf>
    <xf numFmtId="177" fontId="7" fillId="0" borderId="5" xfId="0" applyNumberFormat="1" applyFont="1" applyBorder="1" applyAlignment="1">
      <alignment/>
    </xf>
    <xf numFmtId="0" fontId="8" fillId="0" borderId="0" xfId="27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top" wrapText="1"/>
    </xf>
    <xf numFmtId="177" fontId="12" fillId="0" borderId="1" xfId="0" applyNumberFormat="1" applyFont="1" applyBorder="1" applyAlignment="1">
      <alignment horizontal="right" vertical="top" wrapText="1"/>
    </xf>
    <xf numFmtId="0" fontId="12" fillId="0" borderId="7" xfId="0" applyFont="1" applyBorder="1" applyAlignment="1">
      <alignment vertical="top" wrapText="1"/>
    </xf>
    <xf numFmtId="177" fontId="12" fillId="0" borderId="5" xfId="0" applyNumberFormat="1" applyFont="1" applyBorder="1" applyAlignment="1">
      <alignment horizontal="right" vertical="top" wrapText="1"/>
    </xf>
    <xf numFmtId="177" fontId="12" fillId="0" borderId="3" xfId="0" applyNumberFormat="1" applyFont="1" applyBorder="1" applyAlignment="1">
      <alignment horizontal="right" vertical="top" wrapText="1"/>
    </xf>
    <xf numFmtId="3" fontId="7" fillId="0" borderId="0" xfId="25" applyNumberFormat="1" applyFont="1" applyAlignment="1" applyProtection="1">
      <alignment horizontal="left" vertical="top" wrapText="1"/>
      <protection locked="0"/>
    </xf>
    <xf numFmtId="1" fontId="7" fillId="0" borderId="0" xfId="25" applyNumberFormat="1" applyFont="1" applyBorder="1" applyAlignment="1" applyProtection="1">
      <alignment horizontal="left" vertical="top" wrapText="1"/>
      <protection locked="0"/>
    </xf>
    <xf numFmtId="0" fontId="7" fillId="0" borderId="0" xfId="25" applyFont="1" applyAlignment="1" applyProtection="1">
      <alignment horizontal="left" vertical="top" wrapText="1"/>
      <protection locked="0"/>
    </xf>
    <xf numFmtId="3" fontId="7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25" applyFont="1" applyBorder="1" applyAlignment="1" applyProtection="1">
      <alignment horizontal="left" vertical="top" wrapText="1"/>
      <protection locked="0"/>
    </xf>
    <xf numFmtId="3" fontId="7" fillId="0" borderId="0" xfId="25" applyNumberFormat="1" applyFont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/>
    </xf>
    <xf numFmtId="3" fontId="12" fillId="0" borderId="7" xfId="0" applyNumberFormat="1" applyFont="1" applyBorder="1" applyAlignment="1">
      <alignment horizontal="center" vertical="top" wrapText="1"/>
    </xf>
    <xf numFmtId="177" fontId="7" fillId="0" borderId="1" xfId="0" applyNumberFormat="1" applyFont="1" applyBorder="1" applyAlignment="1">
      <alignment/>
    </xf>
    <xf numFmtId="0" fontId="12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right" vertical="top" wrapText="1"/>
    </xf>
    <xf numFmtId="3" fontId="11" fillId="0" borderId="8" xfId="0" applyNumberFormat="1" applyFont="1" applyBorder="1" applyAlignment="1">
      <alignment horizontal="right" vertical="top" wrapText="1"/>
    </xf>
    <xf numFmtId="3" fontId="12" fillId="0" borderId="5" xfId="0" applyNumberFormat="1" applyFont="1" applyBorder="1" applyAlignment="1">
      <alignment horizontal="right" vertical="top" wrapText="1"/>
    </xf>
    <xf numFmtId="3" fontId="12" fillId="0" borderId="7" xfId="0" applyNumberFormat="1" applyFont="1" applyBorder="1" applyAlignment="1">
      <alignment horizontal="right" vertical="top" wrapText="1"/>
    </xf>
    <xf numFmtId="0" fontId="7" fillId="0" borderId="0" xfId="25" applyFont="1" applyBorder="1" applyAlignment="1">
      <alignment/>
      <protection/>
    </xf>
    <xf numFmtId="3" fontId="11" fillId="0" borderId="3" xfId="0" applyNumberFormat="1" applyFont="1" applyBorder="1" applyAlignment="1">
      <alignment horizontal="right" vertical="top" wrapText="1"/>
    </xf>
    <xf numFmtId="3" fontId="11" fillId="0" borderId="7" xfId="0" applyNumberFormat="1" applyFont="1" applyBorder="1" applyAlignment="1">
      <alignment horizontal="right" vertical="top" wrapText="1"/>
    </xf>
    <xf numFmtId="177" fontId="11" fillId="0" borderId="5" xfId="0" applyNumberFormat="1" applyFont="1" applyBorder="1" applyAlignment="1">
      <alignment horizontal="right" vertical="top" wrapText="1"/>
    </xf>
    <xf numFmtId="0" fontId="7" fillId="0" borderId="0" xfId="24" applyFont="1">
      <alignment/>
      <protection/>
    </xf>
    <xf numFmtId="0" fontId="7" fillId="0" borderId="0" xfId="24" applyFont="1" applyAlignment="1">
      <alignment/>
      <protection/>
    </xf>
    <xf numFmtId="0" fontId="7" fillId="0" borderId="0" xfId="23" applyFont="1" applyBorder="1" applyAlignment="1">
      <alignment vertical="justify"/>
      <protection/>
    </xf>
    <xf numFmtId="0" fontId="13" fillId="0" borderId="1" xfId="22" applyFont="1" applyBorder="1" applyAlignment="1">
      <alignment horizontal="right" wrapText="1"/>
      <protection/>
    </xf>
    <xf numFmtId="3" fontId="7" fillId="2" borderId="1" xfId="22" applyNumberFormat="1" applyFont="1" applyFill="1" applyBorder="1" applyAlignment="1">
      <alignment horizontal="right" wrapText="1"/>
      <protection/>
    </xf>
    <xf numFmtId="4" fontId="7" fillId="2" borderId="1" xfId="22" applyNumberFormat="1" applyFont="1" applyFill="1" applyBorder="1" applyAlignment="1">
      <alignment horizontal="right" wrapText="1"/>
      <protection/>
    </xf>
    <xf numFmtId="3" fontId="7" fillId="0" borderId="1" xfId="22" applyNumberFormat="1" applyFont="1" applyBorder="1" applyAlignment="1" applyProtection="1">
      <alignment horizontal="right" wrapText="1"/>
      <protection/>
    </xf>
    <xf numFmtId="3" fontId="7" fillId="0" borderId="0" xfId="24" applyNumberFormat="1" applyFont="1" applyProtection="1">
      <alignment/>
      <protection/>
    </xf>
    <xf numFmtId="0" fontId="7" fillId="0" borderId="0" xfId="24" applyFont="1" applyProtection="1">
      <alignment/>
      <protection/>
    </xf>
    <xf numFmtId="0" fontId="13" fillId="0" borderId="1" xfId="22" applyFont="1" applyBorder="1" applyAlignment="1">
      <alignment horizontal="left" wrapText="1"/>
      <protection/>
    </xf>
    <xf numFmtId="3" fontId="7" fillId="0" borderId="0" xfId="24" applyNumberFormat="1" applyFont="1">
      <alignment/>
      <protection/>
    </xf>
    <xf numFmtId="0" fontId="7" fillId="0" borderId="0" xfId="28" applyFont="1">
      <alignment/>
      <protection/>
    </xf>
    <xf numFmtId="0" fontId="8" fillId="0" borderId="0" xfId="28" applyFont="1">
      <alignment/>
      <protection/>
    </xf>
    <xf numFmtId="0" fontId="8" fillId="0" borderId="0" xfId="28" applyFont="1" applyBorder="1" applyAlignment="1" applyProtection="1">
      <alignment horizontal="left" vertical="center" wrapText="1"/>
      <protection/>
    </xf>
    <xf numFmtId="0" fontId="7" fillId="0" borderId="0" xfId="25" applyFont="1" applyAlignment="1">
      <alignment vertical="top" wrapText="1"/>
      <protection/>
    </xf>
    <xf numFmtId="0" fontId="8" fillId="0" borderId="0" xfId="28" applyFont="1" applyBorder="1" applyAlignment="1">
      <alignment horizontal="left" vertical="top" wrapText="1"/>
      <protection/>
    </xf>
    <xf numFmtId="3" fontId="8" fillId="2" borderId="1" xfId="28" applyNumberFormat="1" applyFont="1" applyFill="1" applyBorder="1" applyAlignment="1" applyProtection="1">
      <alignment/>
      <protection/>
    </xf>
    <xf numFmtId="3" fontId="8" fillId="2" borderId="1" xfId="28" applyNumberFormat="1" applyFont="1" applyFill="1" applyBorder="1" applyAlignment="1" applyProtection="1">
      <alignment/>
      <protection locked="0"/>
    </xf>
    <xf numFmtId="0" fontId="8" fillId="0" borderId="0" xfId="28" applyFont="1" applyBorder="1" applyAlignment="1" applyProtection="1">
      <alignment vertical="center" wrapText="1"/>
      <protection locked="0"/>
    </xf>
    <xf numFmtId="3" fontId="7" fillId="0" borderId="0" xfId="28" applyNumberFormat="1" applyFont="1" applyBorder="1" applyAlignment="1" applyProtection="1">
      <alignment vertical="center"/>
      <protection locked="0"/>
    </xf>
    <xf numFmtId="0" fontId="7" fillId="0" borderId="0" xfId="28" applyFont="1" applyBorder="1" applyProtection="1">
      <alignment/>
      <protection locked="0"/>
    </xf>
    <xf numFmtId="1" fontId="7" fillId="0" borderId="0" xfId="25" applyNumberFormat="1" applyFont="1" applyAlignment="1" applyProtection="1">
      <alignment vertical="top" wrapText="1"/>
      <protection locked="0"/>
    </xf>
    <xf numFmtId="3" fontId="7" fillId="0" borderId="0" xfId="25" applyNumberFormat="1" applyFont="1" applyAlignment="1" applyProtection="1">
      <alignment vertical="top"/>
      <protection locked="0"/>
    </xf>
    <xf numFmtId="3" fontId="7" fillId="0" borderId="0" xfId="25" applyNumberFormat="1" applyFont="1" applyAlignment="1" applyProtection="1">
      <alignment horizontal="right" vertical="top" wrapText="1"/>
      <protection locked="0"/>
    </xf>
    <xf numFmtId="0" fontId="7" fillId="0" borderId="0" xfId="28" applyFont="1" applyBorder="1" applyAlignment="1" applyProtection="1">
      <alignment wrapText="1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0" xfId="28" applyFont="1" applyProtection="1">
      <alignment/>
      <protection locked="0"/>
    </xf>
    <xf numFmtId="1" fontId="7" fillId="0" borderId="0" xfId="25" applyNumberFormat="1" applyFont="1" applyBorder="1" applyAlignment="1" applyProtection="1">
      <alignment horizontal="right" vertical="top" wrapText="1"/>
      <protection locked="0"/>
    </xf>
    <xf numFmtId="0" fontId="7" fillId="0" borderId="0" xfId="28" applyFont="1" applyAlignment="1">
      <alignment wrapText="1"/>
      <protection/>
    </xf>
    <xf numFmtId="0" fontId="7" fillId="0" borderId="0" xfId="25" applyFont="1" applyAlignment="1" applyProtection="1">
      <alignment horizontal="center" vertical="top" wrapText="1"/>
      <protection locked="0"/>
    </xf>
    <xf numFmtId="0" fontId="12" fillId="0" borderId="1" xfId="0" applyFont="1" applyBorder="1" applyAlignment="1">
      <alignment horizontal="center" vertical="top" wrapText="1"/>
    </xf>
    <xf numFmtId="0" fontId="6" fillId="0" borderId="0" xfId="26" applyFont="1" applyFill="1" applyBorder="1" applyAlignment="1" applyProtection="1">
      <alignment horizontal="right" vertical="center" wrapText="1"/>
      <protection locked="0"/>
    </xf>
    <xf numFmtId="0" fontId="7" fillId="0" borderId="1" xfId="26" applyFont="1" applyBorder="1" applyAlignment="1" applyProtection="1">
      <alignment vertical="top" wrapText="1"/>
      <protection/>
    </xf>
    <xf numFmtId="0" fontId="7" fillId="0" borderId="9" xfId="26" applyFont="1" applyBorder="1" applyAlignment="1" applyProtection="1">
      <alignment wrapText="1"/>
      <protection/>
    </xf>
    <xf numFmtId="3" fontId="6" fillId="0" borderId="0" xfId="26" applyNumberFormat="1" applyFont="1" applyBorder="1" applyAlignment="1" applyProtection="1">
      <alignment horizontal="right" wrapText="1"/>
      <protection locked="0"/>
    </xf>
    <xf numFmtId="0" fontId="6" fillId="0" borderId="0" xfId="26" applyFont="1" applyAlignment="1">
      <alignment horizontal="right" wrapText="1"/>
      <protection/>
    </xf>
    <xf numFmtId="0" fontId="5" fillId="0" borderId="0" xfId="28" applyFont="1" applyAlignment="1">
      <alignment horizontal="center" vertical="center" wrapText="1"/>
      <protection/>
    </xf>
    <xf numFmtId="0" fontId="6" fillId="0" borderId="0" xfId="23" applyFont="1" applyBorder="1" applyAlignment="1">
      <alignment horizontal="right" vertical="justify"/>
      <protection/>
    </xf>
    <xf numFmtId="0" fontId="5" fillId="0" borderId="1" xfId="22" applyFont="1" applyBorder="1" applyAlignment="1">
      <alignment horizontal="center" vertical="center" wrapText="1"/>
      <protection/>
    </xf>
    <xf numFmtId="0" fontId="6" fillId="0" borderId="1" xfId="22" applyFont="1" applyBorder="1" applyAlignment="1">
      <alignment horizontal="center" vertical="center" wrapText="1"/>
      <protection/>
    </xf>
    <xf numFmtId="0" fontId="5" fillId="0" borderId="0" xfId="24" applyFont="1" applyBorder="1">
      <alignment/>
      <protection/>
    </xf>
    <xf numFmtId="0" fontId="5" fillId="0" borderId="0" xfId="24" applyFont="1">
      <alignment/>
      <protection/>
    </xf>
    <xf numFmtId="0" fontId="6" fillId="0" borderId="0" xfId="25" applyFont="1" applyAlignment="1">
      <alignment/>
      <protection/>
    </xf>
    <xf numFmtId="0" fontId="6" fillId="0" borderId="0" xfId="25" applyFont="1" applyAlignment="1">
      <alignment vertical="top"/>
      <protection/>
    </xf>
    <xf numFmtId="0" fontId="15" fillId="3" borderId="0" xfId="25" applyFont="1" applyFill="1" applyBorder="1" applyAlignment="1" applyProtection="1">
      <alignment horizontal="left" vertical="top" wrapText="1"/>
      <protection/>
    </xf>
    <xf numFmtId="3" fontId="6" fillId="0" borderId="0" xfId="25" applyNumberFormat="1" applyFont="1" applyBorder="1" applyAlignment="1" applyProtection="1">
      <alignment horizontal="left" vertical="top" wrapText="1"/>
      <protection/>
    </xf>
    <xf numFmtId="3" fontId="6" fillId="0" borderId="0" xfId="25" applyNumberFormat="1" applyFont="1" applyAlignment="1" applyProtection="1">
      <alignment horizontal="left" vertical="top" wrapText="1"/>
      <protection locked="0"/>
    </xf>
    <xf numFmtId="3" fontId="6" fillId="0" borderId="0" xfId="0" applyNumberFormat="1" applyFont="1" applyBorder="1" applyAlignment="1" applyProtection="1">
      <alignment horizontal="right" vertical="top"/>
      <protection locked="0"/>
    </xf>
    <xf numFmtId="3" fontId="6" fillId="0" borderId="0" xfId="25" applyNumberFormat="1" applyFont="1" applyAlignment="1" applyProtection="1">
      <alignment vertical="top" wrapText="1"/>
      <protection locked="0"/>
    </xf>
    <xf numFmtId="3" fontId="6" fillId="0" borderId="0" xfId="25" applyNumberFormat="1" applyFont="1" applyBorder="1" applyAlignment="1" applyProtection="1">
      <alignment horizontal="right" vertical="top"/>
      <protection locked="0"/>
    </xf>
    <xf numFmtId="3" fontId="6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25" applyFont="1" applyBorder="1" applyAlignment="1" applyProtection="1">
      <alignment horizontal="left" vertical="top" wrapText="1"/>
      <protection locked="0"/>
    </xf>
    <xf numFmtId="0" fontId="6" fillId="0" borderId="0" xfId="25" applyFont="1" applyAlignment="1" applyProtection="1">
      <alignment vertical="top" wrapText="1"/>
      <protection locked="0"/>
    </xf>
    <xf numFmtId="3" fontId="6" fillId="0" borderId="0" xfId="25" applyNumberFormat="1" applyFont="1" applyAlignment="1" applyProtection="1">
      <alignment horizontal="right" vertical="top"/>
      <protection locked="0"/>
    </xf>
    <xf numFmtId="0" fontId="16" fillId="0" borderId="0" xfId="27" applyFont="1" applyBorder="1" applyAlignment="1" applyProtection="1">
      <alignment horizontal="right" vertical="center" wrapText="1"/>
      <protection/>
    </xf>
    <xf numFmtId="3" fontId="6" fillId="0" borderId="0" xfId="27" applyNumberFormat="1" applyFont="1" applyBorder="1" applyAlignment="1" applyProtection="1">
      <alignment horizontal="center" vertical="center" wrapText="1"/>
      <protection/>
    </xf>
    <xf numFmtId="3" fontId="5" fillId="2" borderId="0" xfId="27" applyNumberFormat="1" applyFont="1" applyFill="1" applyBorder="1" applyAlignment="1" applyProtection="1">
      <alignment vertical="center" wrapText="1"/>
      <protection/>
    </xf>
    <xf numFmtId="0" fontId="6" fillId="0" borderId="0" xfId="27" applyFont="1" applyBorder="1" applyAlignment="1">
      <alignment vertical="center"/>
      <protection/>
    </xf>
    <xf numFmtId="0" fontId="6" fillId="0" borderId="0" xfId="25" applyFont="1" applyBorder="1" applyAlignment="1" applyProtection="1">
      <alignment vertical="top" wrapText="1"/>
      <protection locked="0"/>
    </xf>
    <xf numFmtId="3" fontId="6" fillId="0" borderId="0" xfId="25" applyNumberFormat="1" applyFont="1" applyBorder="1" applyAlignment="1" applyProtection="1">
      <alignment vertical="top" wrapText="1"/>
      <protection locked="0"/>
    </xf>
    <xf numFmtId="0" fontId="6" fillId="0" borderId="0" xfId="25" applyFont="1" applyBorder="1" applyAlignment="1">
      <alignment vertical="top"/>
      <protection/>
    </xf>
    <xf numFmtId="3" fontId="6" fillId="0" borderId="0" xfId="25" applyNumberFormat="1" applyFont="1" applyBorder="1" applyAlignment="1" applyProtection="1">
      <alignment horizontal="right" vertical="top" wrapText="1"/>
      <protection locked="0"/>
    </xf>
    <xf numFmtId="0" fontId="5" fillId="0" borderId="0" xfId="28" applyFont="1" applyBorder="1" applyAlignment="1" applyProtection="1">
      <alignment vertical="center" wrapText="1"/>
      <protection locked="0"/>
    </xf>
    <xf numFmtId="3" fontId="6" fillId="0" borderId="0" xfId="28" applyNumberFormat="1" applyFont="1" applyBorder="1" applyAlignment="1" applyProtection="1">
      <alignment vertical="center"/>
      <protection locked="0"/>
    </xf>
    <xf numFmtId="0" fontId="6" fillId="0" borderId="0" xfId="28" applyFont="1" applyBorder="1" applyProtection="1">
      <alignment/>
      <protection locked="0"/>
    </xf>
    <xf numFmtId="0" fontId="6" fillId="0" borderId="0" xfId="28" applyFont="1">
      <alignment/>
      <protection/>
    </xf>
    <xf numFmtId="1" fontId="6" fillId="0" borderId="0" xfId="25" applyNumberFormat="1" applyFont="1" applyAlignment="1" applyProtection="1">
      <alignment vertical="top" wrapText="1"/>
      <protection locked="0"/>
    </xf>
    <xf numFmtId="3" fontId="6" fillId="0" borderId="0" xfId="25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25" applyFont="1" applyFill="1" applyAlignment="1" applyProtection="1">
      <alignment horizontal="center"/>
      <protection/>
    </xf>
    <xf numFmtId="0" fontId="6" fillId="0" borderId="0" xfId="25" applyFont="1" applyAlignment="1" applyProtection="1">
      <alignment wrapText="1"/>
      <protection locked="0"/>
    </xf>
    <xf numFmtId="0" fontId="5" fillId="0" borderId="0" xfId="22" applyFont="1" applyBorder="1" applyAlignment="1">
      <alignment horizontal="left" vertical="center" wrapText="1"/>
      <protection/>
    </xf>
    <xf numFmtId="0" fontId="6" fillId="0" borderId="0" xfId="22" applyFont="1" applyBorder="1" applyAlignment="1">
      <alignment horizontal="left" vertical="center" wrapText="1"/>
      <protection/>
    </xf>
    <xf numFmtId="0" fontId="6" fillId="0" borderId="0" xfId="24" applyFont="1">
      <alignment/>
      <protection/>
    </xf>
    <xf numFmtId="0" fontId="6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Protection="1">
      <alignment/>
      <protection locked="0"/>
    </xf>
    <xf numFmtId="0" fontId="6" fillId="0" borderId="0" xfId="24" applyFont="1" applyProtection="1">
      <alignment/>
      <protection locked="0"/>
    </xf>
    <xf numFmtId="0" fontId="7" fillId="0" borderId="1" xfId="26" applyFont="1" applyBorder="1" applyAlignment="1" applyProtection="1">
      <alignment wrapText="1"/>
      <protection/>
    </xf>
    <xf numFmtId="215" fontId="7" fillId="2" borderId="1" xfId="28" applyNumberFormat="1" applyFont="1" applyFill="1" applyBorder="1" applyAlignment="1" applyProtection="1">
      <alignment/>
      <protection locked="0"/>
    </xf>
    <xf numFmtId="3" fontId="11" fillId="0" borderId="9" xfId="0" applyNumberFormat="1" applyFont="1" applyBorder="1" applyAlignment="1">
      <alignment horizontal="right" vertical="top" wrapText="1"/>
    </xf>
    <xf numFmtId="3" fontId="11" fillId="0" borderId="8" xfId="0" applyNumberFormat="1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3" fontId="11" fillId="0" borderId="10" xfId="0" applyNumberFormat="1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vertical="top" wrapText="1"/>
    </xf>
    <xf numFmtId="3" fontId="11" fillId="0" borderId="10" xfId="0" applyNumberFormat="1" applyFont="1" applyBorder="1" applyAlignment="1">
      <alignment horizontal="right" vertical="top" wrapText="1"/>
    </xf>
    <xf numFmtId="0" fontId="7" fillId="0" borderId="7" xfId="26" applyFont="1" applyBorder="1" applyAlignment="1" applyProtection="1">
      <alignment vertical="top" wrapText="1"/>
      <protection/>
    </xf>
    <xf numFmtId="3" fontId="7" fillId="2" borderId="1" xfId="28" applyNumberFormat="1" applyFont="1" applyFill="1" applyBorder="1" applyAlignment="1" applyProtection="1">
      <alignment/>
      <protection locked="0"/>
    </xf>
    <xf numFmtId="3" fontId="12" fillId="0" borderId="11" xfId="0" applyNumberFormat="1" applyFont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25" applyFont="1" applyFill="1" applyAlignment="1" applyProtection="1">
      <alignment horizontal="left" vertical="center"/>
      <protection/>
    </xf>
    <xf numFmtId="0" fontId="6" fillId="0" borderId="0" xfId="26" applyFont="1" applyAlignment="1" applyProtection="1">
      <alignment horizontal="left" vertical="center" wrapText="1"/>
      <protection/>
    </xf>
    <xf numFmtId="214" fontId="11" fillId="0" borderId="1" xfId="0" applyNumberFormat="1" applyFont="1" applyBorder="1" applyAlignment="1">
      <alignment horizontal="right" vertical="top" wrapText="1"/>
    </xf>
    <xf numFmtId="214" fontId="12" fillId="0" borderId="0" xfId="0" applyNumberFormat="1" applyFont="1" applyBorder="1" applyAlignment="1">
      <alignment horizontal="right" vertical="top" wrapText="1"/>
    </xf>
    <xf numFmtId="214" fontId="8" fillId="2" borderId="1" xfId="28" applyNumberFormat="1" applyFont="1" applyFill="1" applyBorder="1" applyAlignment="1" applyProtection="1">
      <alignment/>
      <protection locked="0"/>
    </xf>
    <xf numFmtId="214" fontId="8" fillId="2" borderId="1" xfId="28" applyNumberFormat="1" applyFont="1" applyFill="1" applyBorder="1" applyAlignment="1" applyProtection="1">
      <alignment/>
      <protection/>
    </xf>
    <xf numFmtId="214" fontId="12" fillId="0" borderId="1" xfId="0" applyNumberFormat="1" applyFont="1" applyBorder="1" applyAlignment="1">
      <alignment horizontal="right" vertical="top" wrapText="1"/>
    </xf>
    <xf numFmtId="0" fontId="8" fillId="2" borderId="1" xfId="28" applyNumberFormat="1" applyFont="1" applyFill="1" applyBorder="1" applyAlignment="1" applyProtection="1">
      <alignment/>
      <protection locked="0"/>
    </xf>
    <xf numFmtId="0" fontId="8" fillId="2" borderId="1" xfId="28" applyFont="1" applyFill="1" applyBorder="1" applyAlignment="1">
      <alignment wrapText="1"/>
      <protection/>
    </xf>
    <xf numFmtId="0" fontId="7" fillId="2" borderId="1" xfId="28" applyFont="1" applyFill="1" applyBorder="1" applyAlignment="1">
      <alignment wrapText="1"/>
      <protection/>
    </xf>
    <xf numFmtId="0" fontId="6" fillId="0" borderId="1" xfId="28" applyFont="1" applyBorder="1" applyAlignment="1">
      <alignment horizontal="center" vertical="center" wrapText="1"/>
      <protection/>
    </xf>
    <xf numFmtId="0" fontId="6" fillId="0" borderId="1" xfId="28" applyFont="1" applyBorder="1" applyAlignment="1">
      <alignment horizontal="centerContinuous" vertical="center" wrapText="1"/>
      <protection/>
    </xf>
    <xf numFmtId="0" fontId="7" fillId="0" borderId="7" xfId="22" applyFont="1" applyBorder="1" applyAlignment="1">
      <alignment horizontal="left" wrapText="1"/>
      <protection/>
    </xf>
    <xf numFmtId="0" fontId="7" fillId="0" borderId="5" xfId="22" applyFont="1" applyBorder="1" applyAlignment="1">
      <alignment horizontal="left" wrapText="1"/>
      <protection/>
    </xf>
    <xf numFmtId="0" fontId="11" fillId="0" borderId="3" xfId="0" applyFont="1" applyBorder="1" applyAlignment="1">
      <alignment vertical="top" wrapText="1"/>
    </xf>
    <xf numFmtId="177" fontId="11" fillId="0" borderId="3" xfId="0" applyNumberFormat="1" applyFont="1" applyBorder="1" applyAlignment="1">
      <alignment horizontal="right" vertical="top" wrapText="1"/>
    </xf>
    <xf numFmtId="0" fontId="7" fillId="0" borderId="1" xfId="27" applyFont="1" applyBorder="1" applyAlignment="1">
      <alignment vertical="center"/>
      <protection/>
    </xf>
    <xf numFmtId="177" fontId="12" fillId="0" borderId="7" xfId="0" applyNumberFormat="1" applyFont="1" applyBorder="1" applyAlignment="1">
      <alignment horizontal="right" vertical="top" wrapText="1"/>
    </xf>
    <xf numFmtId="0" fontId="7" fillId="0" borderId="3" xfId="26" applyFont="1" applyBorder="1" applyAlignment="1" applyProtection="1">
      <alignment vertical="top" wrapText="1"/>
      <protection/>
    </xf>
    <xf numFmtId="3" fontId="7" fillId="2" borderId="5" xfId="22" applyNumberFormat="1" applyFont="1" applyFill="1" applyBorder="1" applyAlignment="1">
      <alignment horizontal="right" wrapText="1"/>
      <protection/>
    </xf>
    <xf numFmtId="0" fontId="11" fillId="3" borderId="12" xfId="25" applyFont="1" applyFill="1" applyBorder="1" applyAlignment="1" applyProtection="1">
      <alignment horizontal="left" wrapText="1"/>
      <protection/>
    </xf>
    <xf numFmtId="0" fontId="11" fillId="3" borderId="13" xfId="25" applyFont="1" applyFill="1" applyBorder="1" applyAlignment="1" applyProtection="1">
      <alignment horizontal="left" wrapText="1"/>
      <protection/>
    </xf>
    <xf numFmtId="0" fontId="11" fillId="3" borderId="14" xfId="25" applyFont="1" applyFill="1" applyBorder="1" applyAlignment="1" applyProtection="1">
      <alignment horizontal="left" wrapText="1"/>
      <protection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9" fillId="0" borderId="0" xfId="20" applyFont="1" applyBorder="1" applyAlignment="1" applyProtection="1">
      <alignment horizontal="center" vertical="center"/>
      <protection locked="0"/>
    </xf>
    <xf numFmtId="0" fontId="8" fillId="0" borderId="0" xfId="25" applyFont="1" applyBorder="1" applyAlignment="1" applyProtection="1">
      <alignment horizontal="center" vertical="top"/>
      <protection locked="0"/>
    </xf>
    <xf numFmtId="0" fontId="5" fillId="0" borderId="0" xfId="25" applyFont="1" applyBorder="1" applyAlignment="1" applyProtection="1">
      <alignment horizontal="center" vertical="top"/>
      <protection locked="0"/>
    </xf>
    <xf numFmtId="0" fontId="11" fillId="3" borderId="18" xfId="25" applyFont="1" applyFill="1" applyBorder="1" applyAlignment="1" applyProtection="1">
      <alignment horizontal="left" wrapText="1"/>
      <protection/>
    </xf>
    <xf numFmtId="0" fontId="11" fillId="3" borderId="19" xfId="25" applyFont="1" applyFill="1" applyBorder="1" applyAlignment="1" applyProtection="1">
      <alignment horizontal="left" wrapText="1"/>
      <protection/>
    </xf>
    <xf numFmtId="0" fontId="11" fillId="3" borderId="20" xfId="25" applyFont="1" applyFill="1" applyBorder="1" applyAlignment="1" applyProtection="1">
      <alignment horizontal="left" wrapText="1"/>
      <protection/>
    </xf>
    <xf numFmtId="0" fontId="8" fillId="0" borderId="0" xfId="27" applyNumberFormat="1" applyFont="1" applyBorder="1" applyAlignment="1" applyProtection="1">
      <alignment horizontal="center" vertical="center"/>
      <protection locked="0"/>
    </xf>
    <xf numFmtId="0" fontId="8" fillId="0" borderId="0" xfId="26" applyFont="1" applyBorder="1" applyAlignment="1" applyProtection="1">
      <alignment horizontal="center" vertical="center"/>
      <protection locked="0"/>
    </xf>
    <xf numFmtId="0" fontId="8" fillId="0" borderId="0" xfId="28" applyFont="1" applyAlignment="1">
      <alignment horizontal="center" wrapText="1"/>
      <protection/>
    </xf>
    <xf numFmtId="0" fontId="5" fillId="0" borderId="0" xfId="25" applyFont="1" applyBorder="1" applyAlignment="1" applyProtection="1">
      <alignment horizontal="center" vertical="top" wrapText="1"/>
      <protection locked="0"/>
    </xf>
    <xf numFmtId="3" fontId="7" fillId="0" borderId="7" xfId="22" applyNumberFormat="1" applyFont="1" applyFill="1" applyBorder="1" applyAlignment="1" applyProtection="1">
      <alignment horizontal="right" wrapText="1"/>
      <protection locked="0"/>
    </xf>
    <xf numFmtId="3" fontId="7" fillId="0" borderId="5" xfId="22" applyNumberFormat="1" applyFont="1" applyFill="1" applyBorder="1" applyAlignment="1" applyProtection="1">
      <alignment horizontal="right" wrapText="1"/>
      <protection locked="0"/>
    </xf>
    <xf numFmtId="3" fontId="7" fillId="2" borderId="7" xfId="22" applyNumberFormat="1" applyFont="1" applyFill="1" applyBorder="1" applyAlignment="1">
      <alignment horizontal="right" wrapText="1"/>
      <protection/>
    </xf>
    <xf numFmtId="4" fontId="7" fillId="2" borderId="7" xfId="22" applyNumberFormat="1" applyFont="1" applyFill="1" applyBorder="1" applyAlignment="1">
      <alignment horizontal="right" wrapText="1"/>
      <protection/>
    </xf>
    <xf numFmtId="4" fontId="7" fillId="2" borderId="5" xfId="22" applyNumberFormat="1" applyFont="1" applyFill="1" applyBorder="1" applyAlignment="1">
      <alignment horizontal="right" wrapText="1"/>
      <protection/>
    </xf>
    <xf numFmtId="3" fontId="7" fillId="2" borderId="7" xfId="22" applyNumberFormat="1" applyFont="1" applyFill="1" applyBorder="1" applyAlignment="1" applyProtection="1">
      <alignment horizontal="right" wrapText="1"/>
      <protection locked="0"/>
    </xf>
    <xf numFmtId="3" fontId="7" fillId="2" borderId="5" xfId="22" applyNumberFormat="1" applyFont="1" applyFill="1" applyBorder="1" applyAlignment="1" applyProtection="1">
      <alignment horizontal="right" wrapText="1"/>
      <protection locked="0"/>
    </xf>
    <xf numFmtId="2" fontId="7" fillId="2" borderId="7" xfId="22" applyNumberFormat="1" applyFont="1" applyFill="1" applyBorder="1" applyAlignment="1">
      <alignment horizontal="right" wrapText="1"/>
      <protection/>
    </xf>
    <xf numFmtId="2" fontId="7" fillId="2" borderId="5" xfId="22" applyNumberFormat="1" applyFont="1" applyFill="1" applyBorder="1" applyAlignment="1">
      <alignment horizontal="right" wrapText="1"/>
      <protection/>
    </xf>
    <xf numFmtId="0" fontId="7" fillId="0" borderId="12" xfId="22" applyFont="1" applyBorder="1" applyAlignment="1">
      <alignment horizontal="left" wrapText="1"/>
      <protection/>
    </xf>
    <xf numFmtId="0" fontId="7" fillId="0" borderId="13" xfId="22" applyFont="1" applyBorder="1" applyAlignment="1">
      <alignment horizontal="left" wrapText="1"/>
      <protection/>
    </xf>
    <xf numFmtId="0" fontId="7" fillId="0" borderId="14" xfId="22" applyFont="1" applyBorder="1" applyAlignment="1">
      <alignment horizontal="left" wrapText="1"/>
      <protection/>
    </xf>
    <xf numFmtId="0" fontId="7" fillId="0" borderId="17" xfId="22" applyFont="1" applyBorder="1" applyAlignment="1">
      <alignment horizontal="left" wrapText="1"/>
      <protection/>
    </xf>
    <xf numFmtId="49" fontId="8" fillId="0" borderId="0" xfId="22" applyNumberFormat="1" applyFont="1" applyAlignment="1">
      <alignment horizontal="center" vertical="center" wrapText="1"/>
      <protection/>
    </xf>
    <xf numFmtId="0" fontId="5" fillId="0" borderId="0" xfId="23" applyFont="1" applyAlignment="1">
      <alignment horizontal="center" vertical="justify"/>
      <protection/>
    </xf>
    <xf numFmtId="3" fontId="7" fillId="2" borderId="11" xfId="22" applyNumberFormat="1" applyFont="1" applyFill="1" applyBorder="1" applyAlignment="1" applyProtection="1">
      <alignment horizontal="right" wrapText="1"/>
      <protection locked="0"/>
    </xf>
    <xf numFmtId="3" fontId="7" fillId="2" borderId="20" xfId="22" applyNumberFormat="1" applyFont="1" applyFill="1" applyBorder="1" applyAlignment="1" applyProtection="1">
      <alignment horizontal="right" wrapText="1"/>
      <protection locked="0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5" xfId="22"/>
    <cellStyle name="Normal_El.7.2" xfId="23"/>
    <cellStyle name="Normal_Spravki_kod" xfId="24"/>
    <cellStyle name="Normal_Баланс" xfId="25"/>
    <cellStyle name="Normal_Отч.парич.поток" xfId="26"/>
    <cellStyle name="Normal_Отч.прих-разх" xfId="27"/>
    <cellStyle name="Normal_Отч.собств.кап.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showGridLines="0" tabSelected="1" zoomScale="75" zoomScaleNormal="75" zoomScaleSheetLayoutView="75" workbookViewId="0" topLeftCell="A1">
      <selection activeCell="A1" sqref="A1:D1"/>
    </sheetView>
  </sheetViews>
  <sheetFormatPr defaultColWidth="9.140625" defaultRowHeight="12.75"/>
  <cols>
    <col min="1" max="1" width="64.00390625" style="19" customWidth="1"/>
    <col min="2" max="2" width="10.421875" style="18" customWidth="1"/>
    <col min="3" max="3" width="22.7109375" style="18" customWidth="1"/>
    <col min="4" max="4" width="21.28125" style="18" customWidth="1"/>
    <col min="5" max="16384" width="9.28125" style="16" customWidth="1"/>
  </cols>
  <sheetData>
    <row r="1" spans="1:4" ht="36.75" customHeight="1">
      <c r="A1" s="207" t="s">
        <v>16</v>
      </c>
      <c r="B1" s="207"/>
      <c r="C1" s="207"/>
      <c r="D1" s="207"/>
    </row>
    <row r="2" spans="1:4" ht="15.75">
      <c r="A2" s="208" t="s">
        <v>103</v>
      </c>
      <c r="B2" s="208"/>
      <c r="C2" s="208"/>
      <c r="D2" s="208"/>
    </row>
    <row r="3" spans="1:4" ht="15">
      <c r="A3" s="209" t="s">
        <v>127</v>
      </c>
      <c r="B3" s="209"/>
      <c r="C3" s="209"/>
      <c r="D3" s="209"/>
    </row>
    <row r="4" spans="1:4" ht="15" customHeight="1">
      <c r="A4" s="47"/>
      <c r="B4" s="36"/>
      <c r="C4" s="48"/>
      <c r="D4" s="120" t="s">
        <v>0</v>
      </c>
    </row>
    <row r="5" spans="1:4" ht="16.5" customHeight="1">
      <c r="A5" s="22" t="s">
        <v>1</v>
      </c>
      <c r="B5" s="41" t="s">
        <v>69</v>
      </c>
      <c r="C5" s="23">
        <v>40724</v>
      </c>
      <c r="D5" s="23">
        <v>40543</v>
      </c>
    </row>
    <row r="6" spans="1:4" s="49" customFormat="1" ht="15.75">
      <c r="A6" s="210"/>
      <c r="B6" s="211"/>
      <c r="C6" s="211"/>
      <c r="D6" s="212"/>
    </row>
    <row r="7" spans="1:4" s="49" customFormat="1" ht="15.75">
      <c r="A7" s="35"/>
      <c r="B7" s="45"/>
      <c r="C7" s="45"/>
      <c r="D7" s="45"/>
    </row>
    <row r="8" spans="1:4" s="17" customFormat="1" ht="15">
      <c r="A8" s="46" t="s">
        <v>27</v>
      </c>
      <c r="B8" s="42">
        <v>1</v>
      </c>
      <c r="C8" s="25">
        <v>6</v>
      </c>
      <c r="D8" s="25">
        <v>6</v>
      </c>
    </row>
    <row r="9" spans="1:4" s="17" customFormat="1" ht="15">
      <c r="A9" s="46" t="s">
        <v>65</v>
      </c>
      <c r="B9" s="42">
        <v>2</v>
      </c>
      <c r="C9" s="25">
        <v>16558</v>
      </c>
      <c r="D9" s="25">
        <v>16558</v>
      </c>
    </row>
    <row r="10" spans="1:4" s="17" customFormat="1" ht="15">
      <c r="A10" s="46" t="s">
        <v>28</v>
      </c>
      <c r="B10" s="42">
        <v>2</v>
      </c>
      <c r="C10" s="25">
        <v>7599</v>
      </c>
      <c r="D10" s="25">
        <v>7599</v>
      </c>
    </row>
    <row r="11" spans="1:4" s="17" customFormat="1" ht="15">
      <c r="A11" s="46" t="s">
        <v>29</v>
      </c>
      <c r="B11" s="42">
        <v>3</v>
      </c>
      <c r="C11" s="25">
        <v>13</v>
      </c>
      <c r="D11" s="25">
        <v>13</v>
      </c>
    </row>
    <row r="12" spans="1:4" s="17" customFormat="1" ht="15">
      <c r="A12" s="24" t="s">
        <v>92</v>
      </c>
      <c r="B12" s="42">
        <v>4</v>
      </c>
      <c r="C12" s="81">
        <v>524</v>
      </c>
      <c r="D12" s="81">
        <v>524</v>
      </c>
    </row>
    <row r="13" spans="1:4" s="17" customFormat="1" ht="15">
      <c r="A13" s="74" t="s">
        <v>89</v>
      </c>
      <c r="B13" s="173">
        <v>5</v>
      </c>
      <c r="C13" s="81">
        <v>680</v>
      </c>
      <c r="D13" s="81">
        <v>680</v>
      </c>
    </row>
    <row r="14" spans="1:4" s="17" customFormat="1" ht="16.5" thickBot="1">
      <c r="A14" s="198" t="s">
        <v>79</v>
      </c>
      <c r="B14" s="199"/>
      <c r="C14" s="83">
        <f>SUM(C8:C13)</f>
        <v>25380</v>
      </c>
      <c r="D14" s="83">
        <f>SUM(D8:D13)</f>
        <v>25380</v>
      </c>
    </row>
    <row r="15" spans="1:4" s="17" customFormat="1" ht="15">
      <c r="A15" s="26"/>
      <c r="B15" s="43"/>
      <c r="C15" s="27"/>
      <c r="D15" s="27"/>
    </row>
    <row r="16" spans="1:4" s="17" customFormat="1" ht="15.75">
      <c r="A16" s="195" t="s">
        <v>81</v>
      </c>
      <c r="B16" s="196"/>
      <c r="C16" s="196"/>
      <c r="D16" s="197"/>
    </row>
    <row r="17" spans="1:4" s="17" customFormat="1" ht="15">
      <c r="A17" s="74" t="s">
        <v>30</v>
      </c>
      <c r="B17" s="42">
        <v>6</v>
      </c>
      <c r="C17" s="25">
        <v>3343</v>
      </c>
      <c r="D17" s="25">
        <v>1447</v>
      </c>
    </row>
    <row r="18" spans="1:4" s="17" customFormat="1" ht="15">
      <c r="A18" s="74" t="s">
        <v>85</v>
      </c>
      <c r="B18" s="42">
        <v>7</v>
      </c>
      <c r="C18" s="25">
        <v>750</v>
      </c>
      <c r="D18" s="25">
        <v>750</v>
      </c>
    </row>
    <row r="19" spans="1:4" s="17" customFormat="1" ht="15">
      <c r="A19" s="24" t="s">
        <v>76</v>
      </c>
      <c r="B19" s="75">
        <v>8</v>
      </c>
      <c r="C19" s="81">
        <v>140</v>
      </c>
      <c r="D19" s="81">
        <v>93</v>
      </c>
    </row>
    <row r="20" spans="1:4" s="17" customFormat="1" ht="15">
      <c r="A20" s="24" t="s">
        <v>95</v>
      </c>
      <c r="B20" s="42">
        <v>9</v>
      </c>
      <c r="C20" s="81">
        <v>250</v>
      </c>
      <c r="D20" s="81">
        <v>305</v>
      </c>
    </row>
    <row r="21" spans="1:4" s="17" customFormat="1" ht="15">
      <c r="A21" s="74" t="s">
        <v>31</v>
      </c>
      <c r="B21" s="42">
        <v>10</v>
      </c>
      <c r="C21" s="25">
        <v>66</v>
      </c>
      <c r="D21" s="25">
        <v>622</v>
      </c>
    </row>
    <row r="22" spans="1:4" s="17" customFormat="1" ht="15">
      <c r="A22" s="24" t="s">
        <v>32</v>
      </c>
      <c r="B22" s="42">
        <v>11</v>
      </c>
      <c r="C22" s="25">
        <v>4</v>
      </c>
      <c r="D22" s="25">
        <v>5</v>
      </c>
    </row>
    <row r="23" spans="1:4" s="17" customFormat="1" ht="16.5" thickBot="1">
      <c r="A23" s="206" t="s">
        <v>80</v>
      </c>
      <c r="B23" s="206"/>
      <c r="C23" s="83">
        <f>SUM(C17:C22)</f>
        <v>4553</v>
      </c>
      <c r="D23" s="83">
        <f>SUM(D17:D22)</f>
        <v>3222</v>
      </c>
    </row>
    <row r="24" spans="1:4" s="17" customFormat="1" ht="16.5" thickBot="1">
      <c r="A24" s="200" t="s">
        <v>83</v>
      </c>
      <c r="B24" s="200"/>
      <c r="C24" s="79">
        <f>C14+C23</f>
        <v>29933</v>
      </c>
      <c r="D24" s="29">
        <f>D14+D23</f>
        <v>28602</v>
      </c>
    </row>
    <row r="25" spans="1:4" s="17" customFormat="1" ht="15.75" thickTop="1">
      <c r="A25" s="28"/>
      <c r="B25" s="44"/>
      <c r="C25" s="28"/>
      <c r="D25" s="28"/>
    </row>
    <row r="26" spans="1:4" s="17" customFormat="1" ht="15.75">
      <c r="A26" s="195" t="s">
        <v>82</v>
      </c>
      <c r="B26" s="196"/>
      <c r="C26" s="196"/>
      <c r="D26" s="197"/>
    </row>
    <row r="27" spans="1:4" s="17" customFormat="1" ht="15">
      <c r="A27" s="74" t="s">
        <v>33</v>
      </c>
      <c r="B27" s="42">
        <v>12</v>
      </c>
      <c r="C27" s="25">
        <v>21000</v>
      </c>
      <c r="D27" s="25">
        <v>21000</v>
      </c>
    </row>
    <row r="28" spans="1:4" s="17" customFormat="1" ht="15">
      <c r="A28" s="74" t="s">
        <v>94</v>
      </c>
      <c r="B28" s="75">
        <v>13</v>
      </c>
      <c r="C28" s="64">
        <v>-221</v>
      </c>
      <c r="D28" s="64">
        <v>-221</v>
      </c>
    </row>
    <row r="29" spans="1:4" s="17" customFormat="1" ht="15">
      <c r="A29" s="74" t="s">
        <v>4</v>
      </c>
      <c r="B29" s="75">
        <v>14</v>
      </c>
      <c r="C29" s="25">
        <v>6342</v>
      </c>
      <c r="D29" s="25">
        <v>6065</v>
      </c>
    </row>
    <row r="30" spans="1:4" s="17" customFormat="1" ht="15">
      <c r="A30" s="74" t="s">
        <v>104</v>
      </c>
      <c r="B30" s="75">
        <v>15</v>
      </c>
      <c r="C30" s="25">
        <v>0</v>
      </c>
      <c r="D30" s="25">
        <v>0</v>
      </c>
    </row>
    <row r="31" spans="1:4" s="17" customFormat="1" ht="15">
      <c r="A31" s="74" t="s">
        <v>34</v>
      </c>
      <c r="B31" s="42">
        <v>15</v>
      </c>
      <c r="C31" s="181">
        <v>1245</v>
      </c>
      <c r="D31" s="181">
        <v>550</v>
      </c>
    </row>
    <row r="32" spans="1:4" s="17" customFormat="1" ht="16.5" thickBot="1">
      <c r="A32" s="198" t="s">
        <v>35</v>
      </c>
      <c r="B32" s="199"/>
      <c r="C32" s="83">
        <f>SUM(C27:C31)</f>
        <v>28366</v>
      </c>
      <c r="D32" s="83">
        <f>SUM(D27:D31)</f>
        <v>27394</v>
      </c>
    </row>
    <row r="33" spans="1:4" s="17" customFormat="1" ht="15">
      <c r="A33" s="30"/>
      <c r="B33" s="43"/>
      <c r="C33" s="27"/>
      <c r="D33" s="27"/>
    </row>
    <row r="34" spans="1:4" s="17" customFormat="1" ht="15.75">
      <c r="A34" s="201" t="s">
        <v>36</v>
      </c>
      <c r="B34" s="202"/>
      <c r="C34" s="202"/>
      <c r="D34" s="203"/>
    </row>
    <row r="35" spans="1:4" s="17" customFormat="1" ht="15">
      <c r="A35" s="33" t="s">
        <v>37</v>
      </c>
      <c r="B35" s="42">
        <v>16</v>
      </c>
      <c r="C35" s="25">
        <v>648</v>
      </c>
      <c r="D35" s="25">
        <v>377</v>
      </c>
    </row>
    <row r="36" spans="1:4" s="17" customFormat="1" ht="15">
      <c r="A36" s="33" t="s">
        <v>90</v>
      </c>
      <c r="B36" s="42">
        <v>17</v>
      </c>
      <c r="C36" s="25">
        <v>915</v>
      </c>
      <c r="D36" s="25">
        <v>827</v>
      </c>
    </row>
    <row r="37" spans="1:4" s="17" customFormat="1" ht="15">
      <c r="A37" s="65" t="s">
        <v>91</v>
      </c>
      <c r="B37" s="77">
        <v>18</v>
      </c>
      <c r="C37" s="78">
        <v>4</v>
      </c>
      <c r="D37" s="78">
        <v>4</v>
      </c>
    </row>
    <row r="38" spans="1:4" s="82" customFormat="1" ht="15.75">
      <c r="A38" s="204" t="s">
        <v>54</v>
      </c>
      <c r="B38" s="205"/>
      <c r="C38" s="84">
        <f>SUM(C35:C37)</f>
        <v>1567</v>
      </c>
      <c r="D38" s="84">
        <f>SUM(D35:D37)</f>
        <v>1208</v>
      </c>
    </row>
    <row r="39" spans="1:4" s="17" customFormat="1" ht="16.5" thickBot="1">
      <c r="A39" s="206" t="s">
        <v>38</v>
      </c>
      <c r="B39" s="206"/>
      <c r="C39" s="165">
        <f>C38</f>
        <v>1567</v>
      </c>
      <c r="D39" s="83">
        <f>D38</f>
        <v>1208</v>
      </c>
    </row>
    <row r="40" spans="1:4" s="17" customFormat="1" ht="16.5" thickBot="1">
      <c r="A40" s="167"/>
      <c r="B40" s="168"/>
      <c r="C40" s="169"/>
      <c r="D40" s="170"/>
    </row>
    <row r="41" spans="1:4" s="17" customFormat="1" ht="16.5" thickBot="1">
      <c r="A41" s="200" t="s">
        <v>84</v>
      </c>
      <c r="B41" s="200"/>
      <c r="C41" s="166">
        <f>C32+C39</f>
        <v>29933</v>
      </c>
      <c r="D41" s="166">
        <f>D32+D39</f>
        <v>28602</v>
      </c>
    </row>
    <row r="42" spans="1:4" s="128" customFormat="1" ht="16.5" thickTop="1">
      <c r="A42" s="33" t="s">
        <v>96</v>
      </c>
      <c r="B42" s="116">
        <v>19</v>
      </c>
      <c r="C42" s="31">
        <v>2147</v>
      </c>
      <c r="D42" s="31">
        <v>2593</v>
      </c>
    </row>
    <row r="43" spans="1:4" s="129" customFormat="1" ht="14.25">
      <c r="A43" s="130" t="s">
        <v>93</v>
      </c>
      <c r="B43" s="131"/>
      <c r="C43" s="131"/>
      <c r="D43" s="131"/>
    </row>
    <row r="44" spans="1:4" s="129" customFormat="1" ht="14.25">
      <c r="A44" s="2" t="s">
        <v>135</v>
      </c>
      <c r="B44" s="132"/>
      <c r="C44" s="132"/>
      <c r="D44" s="132"/>
    </row>
    <row r="45" spans="1:4" s="129" customFormat="1" ht="14.25">
      <c r="A45" s="133" t="s">
        <v>20</v>
      </c>
      <c r="B45" s="134"/>
      <c r="C45" s="135" t="s">
        <v>17</v>
      </c>
      <c r="D45" s="134"/>
    </row>
    <row r="46" spans="1:4" s="129" customFormat="1" ht="14.25">
      <c r="A46" s="136"/>
      <c r="B46" s="132"/>
      <c r="C46" s="132"/>
      <c r="D46" s="137"/>
    </row>
    <row r="47" spans="1:4" s="129" customFormat="1" ht="14.25" customHeight="1">
      <c r="A47" s="138"/>
      <c r="B47" s="139" t="s">
        <v>25</v>
      </c>
      <c r="C47" s="134"/>
      <c r="D47" s="135" t="s">
        <v>67</v>
      </c>
    </row>
    <row r="48" spans="1:4" s="129" customFormat="1" ht="14.25">
      <c r="A48" s="132"/>
      <c r="B48" s="132"/>
      <c r="C48" s="132"/>
      <c r="D48" s="137"/>
    </row>
    <row r="49" spans="1:4" ht="15">
      <c r="A49" s="68"/>
      <c r="B49" s="68"/>
      <c r="C49" s="68"/>
      <c r="D49" s="72"/>
    </row>
    <row r="50" spans="1:4" ht="15">
      <c r="A50" s="71"/>
      <c r="B50" s="68"/>
      <c r="C50" s="68"/>
      <c r="D50" s="72"/>
    </row>
    <row r="51" spans="1:4" ht="15">
      <c r="A51" s="70"/>
      <c r="B51" s="68"/>
      <c r="C51" s="68"/>
      <c r="D51" s="68"/>
    </row>
    <row r="52" spans="1:4" ht="15">
      <c r="A52" s="70"/>
      <c r="B52" s="68"/>
      <c r="C52" s="20"/>
      <c r="D52" s="68"/>
    </row>
  </sheetData>
  <mergeCells count="14">
    <mergeCell ref="A1:D1"/>
    <mergeCell ref="A2:D2"/>
    <mergeCell ref="A3:D3"/>
    <mergeCell ref="A6:D6"/>
    <mergeCell ref="A14:B14"/>
    <mergeCell ref="A16:D16"/>
    <mergeCell ref="A23:B23"/>
    <mergeCell ref="A24:B24"/>
    <mergeCell ref="A26:D26"/>
    <mergeCell ref="A32:B32"/>
    <mergeCell ref="A41:B41"/>
    <mergeCell ref="A34:D34"/>
    <mergeCell ref="A38:B38"/>
    <mergeCell ref="A39:B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D30 C40:D41 D42 C33:D33 C17:D20 C8:D8 C25:D27 C11:D15 C22:D23 C35:D38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2362204724409449" right="0.2362204724409449" top="0.5905511811023623" bottom="0.5905511811023623" header="0.5118110236220472" footer="0.37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showGridLines="0" zoomScale="75" zoomScaleNormal="75" workbookViewId="0" topLeftCell="A1">
      <selection activeCell="A1" sqref="A1:D1"/>
    </sheetView>
  </sheetViews>
  <sheetFormatPr defaultColWidth="9.140625" defaultRowHeight="12.75"/>
  <cols>
    <col min="1" max="1" width="54.8515625" style="56" customWidth="1"/>
    <col min="2" max="2" width="15.140625" style="56" customWidth="1"/>
    <col min="3" max="3" width="21.8515625" style="59" customWidth="1"/>
    <col min="4" max="4" width="24.7109375" style="60" customWidth="1"/>
    <col min="5" max="16384" width="9.28125" style="58" customWidth="1"/>
  </cols>
  <sheetData>
    <row r="1" spans="1:4" s="16" customFormat="1" ht="36.75" customHeight="1">
      <c r="A1" s="207" t="s">
        <v>16</v>
      </c>
      <c r="B1" s="207"/>
      <c r="C1" s="207"/>
      <c r="D1" s="207"/>
    </row>
    <row r="2" spans="1:4" s="39" customFormat="1" ht="15.75">
      <c r="A2" s="21"/>
      <c r="B2" s="21"/>
      <c r="C2" s="62"/>
      <c r="D2" s="62"/>
    </row>
    <row r="3" spans="1:4" s="39" customFormat="1" ht="15.75">
      <c r="A3" s="213" t="s">
        <v>100</v>
      </c>
      <c r="B3" s="213"/>
      <c r="C3" s="213"/>
      <c r="D3" s="213"/>
    </row>
    <row r="4" spans="1:4" ht="17.25" customHeight="1">
      <c r="A4" s="209" t="s">
        <v>130</v>
      </c>
      <c r="B4" s="209"/>
      <c r="C4" s="209"/>
      <c r="D4" s="209"/>
    </row>
    <row r="5" spans="2:4" ht="17.25" customHeight="1">
      <c r="B5" s="21"/>
      <c r="C5" s="57"/>
      <c r="D5" s="120" t="s">
        <v>0</v>
      </c>
    </row>
    <row r="6" spans="1:4" ht="15.75">
      <c r="A6" s="22"/>
      <c r="B6" s="41" t="s">
        <v>69</v>
      </c>
      <c r="C6" s="23">
        <v>40724</v>
      </c>
      <c r="D6" s="23">
        <v>40359</v>
      </c>
    </row>
    <row r="7" spans="1:4" ht="15">
      <c r="A7" s="46" t="s">
        <v>128</v>
      </c>
      <c r="B7" s="116">
        <v>20</v>
      </c>
      <c r="C7" s="80">
        <v>1393</v>
      </c>
      <c r="D7" s="80">
        <v>809</v>
      </c>
    </row>
    <row r="8" spans="1:4" ht="15">
      <c r="A8" s="46" t="s">
        <v>39</v>
      </c>
      <c r="B8" s="116">
        <v>21</v>
      </c>
      <c r="C8" s="80">
        <v>7</v>
      </c>
      <c r="D8" s="80">
        <v>2</v>
      </c>
    </row>
    <row r="9" spans="1:4" ht="15">
      <c r="A9" s="33" t="s">
        <v>53</v>
      </c>
      <c r="B9" s="116">
        <v>22</v>
      </c>
      <c r="C9" s="80">
        <v>95</v>
      </c>
      <c r="D9" s="80">
        <v>130</v>
      </c>
    </row>
    <row r="10" spans="1:4" ht="15">
      <c r="A10" s="33" t="s">
        <v>68</v>
      </c>
      <c r="B10" s="116">
        <v>23</v>
      </c>
      <c r="C10" s="76">
        <v>-25</v>
      </c>
      <c r="D10" s="76">
        <v>-25</v>
      </c>
    </row>
    <row r="11" spans="1:4" ht="15">
      <c r="A11" s="33" t="s">
        <v>129</v>
      </c>
      <c r="B11" s="116">
        <v>23</v>
      </c>
      <c r="C11" s="61"/>
      <c r="D11" s="61">
        <v>-1</v>
      </c>
    </row>
    <row r="12" spans="1:4" ht="15">
      <c r="A12" s="33" t="s">
        <v>60</v>
      </c>
      <c r="B12" s="116">
        <v>23</v>
      </c>
      <c r="C12" s="61">
        <v>-213</v>
      </c>
      <c r="D12" s="61">
        <v>-182</v>
      </c>
    </row>
    <row r="13" spans="1:4" ht="15">
      <c r="A13" s="33" t="s">
        <v>61</v>
      </c>
      <c r="B13" s="191"/>
      <c r="C13" s="76">
        <v>-12</v>
      </c>
      <c r="D13" s="76">
        <v>-10</v>
      </c>
    </row>
    <row r="14" spans="1:4" ht="15">
      <c r="A14" s="40"/>
      <c r="B14" s="40"/>
      <c r="C14" s="32"/>
      <c r="D14" s="32"/>
    </row>
    <row r="15" spans="1:4" ht="15.75">
      <c r="A15" s="51" t="s">
        <v>62</v>
      </c>
      <c r="B15" s="51"/>
      <c r="C15" s="177">
        <f>SUM(C7:C14)</f>
        <v>1245</v>
      </c>
      <c r="D15" s="177">
        <f>SUM(D7:D14)</f>
        <v>723</v>
      </c>
    </row>
    <row r="16" spans="1:4" ht="15">
      <c r="A16" s="40"/>
      <c r="B16" s="40"/>
      <c r="C16" s="178"/>
      <c r="D16" s="178"/>
    </row>
    <row r="17" spans="1:4" ht="15.75">
      <c r="A17" s="51" t="s">
        <v>97</v>
      </c>
      <c r="B17" s="51"/>
      <c r="C17" s="177">
        <f>C15</f>
        <v>1245</v>
      </c>
      <c r="D17" s="177">
        <f>D15</f>
        <v>723</v>
      </c>
    </row>
    <row r="18" spans="1:4" ht="15">
      <c r="A18" s="40"/>
      <c r="B18" s="40"/>
      <c r="C18" s="178"/>
      <c r="D18" s="178"/>
    </row>
    <row r="19" spans="1:4" ht="15">
      <c r="A19" s="65" t="s">
        <v>63</v>
      </c>
      <c r="B19" s="65"/>
      <c r="C19" s="181"/>
      <c r="D19" s="181"/>
    </row>
    <row r="20" spans="1:4" ht="15.75">
      <c r="A20" s="51" t="s">
        <v>105</v>
      </c>
      <c r="B20" s="116"/>
      <c r="C20" s="177">
        <f>C17-C19</f>
        <v>1245</v>
      </c>
      <c r="D20" s="177">
        <f>D17-D19</f>
        <v>723</v>
      </c>
    </row>
    <row r="21" spans="1:4" ht="15.75" thickBot="1">
      <c r="A21" s="52"/>
      <c r="B21" s="52"/>
      <c r="C21" s="53"/>
      <c r="D21" s="53"/>
    </row>
    <row r="22" spans="1:4" ht="17.25" thickBot="1" thickTop="1">
      <c r="A22" s="54" t="s">
        <v>64</v>
      </c>
      <c r="B22" s="54"/>
      <c r="C22" s="55">
        <f>C20/21000</f>
        <v>0.05928571428571429</v>
      </c>
      <c r="D22" s="55">
        <f>D20/21000</f>
        <v>0.034428571428571426</v>
      </c>
    </row>
    <row r="23" spans="1:4" s="143" customFormat="1" ht="15.75" thickTop="1">
      <c r="A23" s="140"/>
      <c r="B23" s="140"/>
      <c r="C23" s="141"/>
      <c r="D23" s="142"/>
    </row>
    <row r="24" spans="1:4" s="146" customFormat="1" ht="14.25">
      <c r="A24" s="2"/>
      <c r="B24" s="144"/>
      <c r="C24" s="145"/>
      <c r="D24" s="145"/>
    </row>
    <row r="25" spans="1:4" s="146" customFormat="1" ht="14.25">
      <c r="A25" s="144"/>
      <c r="B25" s="144"/>
      <c r="C25" s="145"/>
      <c r="D25" s="145"/>
    </row>
    <row r="26" spans="1:4" s="129" customFormat="1" ht="14.25">
      <c r="A26" s="2"/>
      <c r="B26" s="132"/>
      <c r="C26" s="132"/>
      <c r="D26" s="132"/>
    </row>
    <row r="27" spans="1:4" s="129" customFormat="1" ht="14.25">
      <c r="A27" s="133" t="s">
        <v>20</v>
      </c>
      <c r="B27" s="134"/>
      <c r="C27" s="135" t="s">
        <v>17</v>
      </c>
      <c r="D27" s="134"/>
    </row>
    <row r="28" spans="1:4" s="129" customFormat="1" ht="14.25" customHeight="1">
      <c r="A28" s="138"/>
      <c r="B28" s="139" t="s">
        <v>25</v>
      </c>
      <c r="C28" s="134"/>
      <c r="D28" s="135" t="s">
        <v>67</v>
      </c>
    </row>
    <row r="29" spans="1:4" s="146" customFormat="1" ht="14.25">
      <c r="A29" s="144"/>
      <c r="B29" s="144"/>
      <c r="C29" s="147"/>
      <c r="D29" s="145"/>
    </row>
    <row r="30" spans="1:4" s="39" customFormat="1" ht="15">
      <c r="A30" s="37"/>
      <c r="B30" s="37"/>
      <c r="C30" s="36"/>
      <c r="D30" s="36"/>
    </row>
    <row r="31" spans="1:4" s="39" customFormat="1" ht="15">
      <c r="A31" s="37"/>
      <c r="B31" s="37"/>
      <c r="C31" s="36"/>
      <c r="D31" s="38"/>
    </row>
  </sheetData>
  <mergeCells count="3">
    <mergeCell ref="A1:D1"/>
    <mergeCell ref="A3:D3"/>
    <mergeCell ref="A4:D4"/>
  </mergeCells>
  <hyperlinks>
    <hyperlink ref="A1:D1" r:id="rId1" display=" СТАРА ПЛАНИНА ХОЛД АД"/>
  </hyperlink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78.28125" style="3" customWidth="1"/>
    <col min="2" max="3" width="21.00390625" style="13" customWidth="1"/>
    <col min="4" max="16384" width="9.28125" style="3" customWidth="1"/>
  </cols>
  <sheetData>
    <row r="1" spans="1:3" ht="33" customHeight="1">
      <c r="A1" s="207" t="s">
        <v>16</v>
      </c>
      <c r="B1" s="207"/>
      <c r="C1" s="207"/>
    </row>
    <row r="2" spans="1:3" ht="20.25">
      <c r="A2" s="14"/>
      <c r="B2" s="14"/>
      <c r="C2" s="14"/>
    </row>
    <row r="3" spans="1:3" ht="15.75">
      <c r="A3" s="214" t="s">
        <v>3</v>
      </c>
      <c r="B3" s="214"/>
      <c r="C3" s="214"/>
    </row>
    <row r="4" spans="1:3" ht="15" customHeight="1">
      <c r="A4" s="209" t="s">
        <v>127</v>
      </c>
      <c r="B4" s="209"/>
      <c r="C4" s="209"/>
    </row>
    <row r="5" spans="1:3" ht="15">
      <c r="A5" s="1"/>
      <c r="B5" s="4"/>
      <c r="C5" s="4"/>
    </row>
    <row r="6" spans="1:3" ht="15">
      <c r="A6" s="1"/>
      <c r="B6" s="5"/>
      <c r="C6" s="117" t="s">
        <v>2</v>
      </c>
    </row>
    <row r="7" spans="1:3" s="15" customFormat="1" ht="15.75">
      <c r="A7" s="51" t="s">
        <v>40</v>
      </c>
      <c r="B7" s="23">
        <v>40724</v>
      </c>
      <c r="C7" s="23">
        <v>40359</v>
      </c>
    </row>
    <row r="8" spans="1:3" ht="18" customHeight="1">
      <c r="A8" s="33" t="s">
        <v>41</v>
      </c>
      <c r="B8" s="64">
        <v>-26</v>
      </c>
      <c r="C8" s="64">
        <v>-22</v>
      </c>
    </row>
    <row r="9" spans="1:3" ht="28.5" customHeight="1">
      <c r="A9" s="163" t="s">
        <v>78</v>
      </c>
      <c r="B9" s="64">
        <v>62</v>
      </c>
      <c r="C9" s="64">
        <v>2</v>
      </c>
    </row>
    <row r="10" spans="1:3" ht="15">
      <c r="A10" s="118" t="s">
        <v>42</v>
      </c>
      <c r="B10" s="64">
        <v>-223</v>
      </c>
      <c r="C10" s="64">
        <v>-197</v>
      </c>
    </row>
    <row r="11" spans="1:3" ht="30">
      <c r="A11" s="118" t="s">
        <v>131</v>
      </c>
      <c r="B11" s="64">
        <v>-1</v>
      </c>
      <c r="C11" s="64">
        <v>-1</v>
      </c>
    </row>
    <row r="12" spans="1:3" ht="18" customHeight="1">
      <c r="A12" s="118" t="s">
        <v>99</v>
      </c>
      <c r="B12" s="64">
        <v>16</v>
      </c>
      <c r="C12" s="64"/>
    </row>
    <row r="13" spans="1:3" ht="18" customHeight="1" thickBot="1">
      <c r="A13" s="193" t="s">
        <v>132</v>
      </c>
      <c r="B13" s="192">
        <v>67</v>
      </c>
      <c r="C13" s="192">
        <v>2</v>
      </c>
    </row>
    <row r="14" spans="1:3" ht="18" customHeight="1" thickBot="1">
      <c r="A14" s="189" t="s">
        <v>46</v>
      </c>
      <c r="B14" s="190">
        <f>SUM(B8:B13)</f>
        <v>-105</v>
      </c>
      <c r="C14" s="190">
        <f>SUM(C8:C13)</f>
        <v>-216</v>
      </c>
    </row>
    <row r="15" spans="1:3" ht="18" customHeight="1">
      <c r="A15" s="63"/>
      <c r="B15" s="66"/>
      <c r="C15" s="66"/>
    </row>
    <row r="16" spans="1:3" ht="15.75">
      <c r="A16" s="51" t="s">
        <v>43</v>
      </c>
      <c r="B16" s="51"/>
      <c r="C16" s="51"/>
    </row>
    <row r="17" spans="1:3" ht="18" customHeight="1">
      <c r="A17" s="33" t="s">
        <v>74</v>
      </c>
      <c r="B17" s="64">
        <v>-1350</v>
      </c>
      <c r="C17" s="64">
        <v>-345</v>
      </c>
    </row>
    <row r="18" spans="1:3" ht="18" customHeight="1">
      <c r="A18" s="33" t="s">
        <v>75</v>
      </c>
      <c r="B18" s="64">
        <v>710</v>
      </c>
      <c r="C18" s="64">
        <v>1100</v>
      </c>
    </row>
    <row r="19" spans="1:3" ht="18" customHeight="1">
      <c r="A19" s="171" t="s">
        <v>86</v>
      </c>
      <c r="B19" s="64">
        <v>10</v>
      </c>
      <c r="C19" s="64">
        <v>79</v>
      </c>
    </row>
    <row r="20" spans="1:3" ht="18" customHeight="1">
      <c r="A20" s="33" t="s">
        <v>133</v>
      </c>
      <c r="B20" s="192"/>
      <c r="C20" s="192">
        <v>-800</v>
      </c>
    </row>
    <row r="21" spans="1:3" ht="18" customHeight="1" thickBot="1">
      <c r="A21" s="34" t="s">
        <v>45</v>
      </c>
      <c r="B21" s="67">
        <v>181</v>
      </c>
      <c r="C21" s="67">
        <v>116</v>
      </c>
    </row>
    <row r="22" spans="1:3" ht="18" customHeight="1">
      <c r="A22" s="50" t="s">
        <v>47</v>
      </c>
      <c r="B22" s="85">
        <f>SUM(B17:B21)</f>
        <v>-449</v>
      </c>
      <c r="C22" s="85">
        <f>SUM(C17:C21)</f>
        <v>150</v>
      </c>
    </row>
    <row r="23" spans="1:3" ht="18" customHeight="1">
      <c r="A23" s="63"/>
      <c r="B23" s="64"/>
      <c r="C23" s="64"/>
    </row>
    <row r="24" spans="1:3" ht="18" customHeight="1">
      <c r="A24" s="51" t="s">
        <v>44</v>
      </c>
      <c r="B24" s="64"/>
      <c r="C24" s="64"/>
    </row>
    <row r="25" spans="1:3" ht="18" customHeight="1" thickBot="1">
      <c r="A25" s="34" t="s">
        <v>52</v>
      </c>
      <c r="B25" s="67">
        <v>-2</v>
      </c>
      <c r="C25" s="67">
        <v>-1</v>
      </c>
    </row>
    <row r="26" spans="1:3" ht="18" customHeight="1">
      <c r="A26" s="50" t="s">
        <v>48</v>
      </c>
      <c r="B26" s="85">
        <f>SUM(B25:B25)</f>
        <v>-2</v>
      </c>
      <c r="C26" s="85">
        <f>SUM(C25:C25)</f>
        <v>-1</v>
      </c>
    </row>
    <row r="27" spans="1:3" ht="18" customHeight="1">
      <c r="A27" s="63"/>
      <c r="B27" s="64"/>
      <c r="C27" s="64"/>
    </row>
    <row r="28" spans="1:3" ht="18" customHeight="1">
      <c r="A28" s="33" t="s">
        <v>49</v>
      </c>
      <c r="B28" s="64">
        <f>B14+B22+B26</f>
        <v>-556</v>
      </c>
      <c r="C28" s="64">
        <f>C14+C22+C26</f>
        <v>-67</v>
      </c>
    </row>
    <row r="29" spans="1:3" ht="18" customHeight="1">
      <c r="A29" s="33" t="s">
        <v>50</v>
      </c>
      <c r="B29" s="64">
        <v>622</v>
      </c>
      <c r="C29" s="64">
        <v>86</v>
      </c>
    </row>
    <row r="30" spans="1:3" ht="15.75" thickBot="1">
      <c r="A30" s="119"/>
      <c r="B30" s="67"/>
      <c r="C30" s="67"/>
    </row>
    <row r="31" spans="1:3" ht="18" customHeight="1">
      <c r="A31" s="50" t="s">
        <v>51</v>
      </c>
      <c r="B31" s="66">
        <f>B29+B28</f>
        <v>66</v>
      </c>
      <c r="C31" s="66">
        <f>C29+C28</f>
        <v>19</v>
      </c>
    </row>
    <row r="32" spans="1:3" ht="18" customHeight="1">
      <c r="A32" s="6"/>
      <c r="B32" s="7"/>
      <c r="C32" s="7"/>
    </row>
    <row r="33" spans="1:3" ht="14.25">
      <c r="A33" s="2"/>
      <c r="B33" s="7"/>
      <c r="C33" s="7"/>
    </row>
    <row r="34" spans="1:3" ht="14.25">
      <c r="A34" s="6"/>
      <c r="B34" s="7"/>
      <c r="C34" s="7"/>
    </row>
    <row r="35" spans="1:3" ht="14.25">
      <c r="A35" s="2"/>
      <c r="B35" s="8"/>
      <c r="C35" s="8"/>
    </row>
    <row r="36" spans="1:3" ht="24" customHeight="1">
      <c r="A36" s="9" t="s">
        <v>19</v>
      </c>
      <c r="B36" s="10" t="s">
        <v>17</v>
      </c>
      <c r="C36" s="3"/>
    </row>
    <row r="37" spans="1:3" s="176" customFormat="1" ht="24" customHeight="1">
      <c r="A37" s="174" t="s">
        <v>24</v>
      </c>
      <c r="B37" s="175"/>
      <c r="C37" s="176" t="s">
        <v>18</v>
      </c>
    </row>
    <row r="38" spans="1:3" ht="25.5" customHeight="1">
      <c r="A38" s="11"/>
      <c r="B38" s="12"/>
      <c r="C38" s="3"/>
    </row>
  </sheetData>
  <mergeCells count="3">
    <mergeCell ref="A1:C1"/>
    <mergeCell ref="A3:C3"/>
    <mergeCell ref="A4:C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2:C32 B29:C29 B21:C27 B8: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3:C34">
      <formula1>0</formula1>
      <formula2>9999999999999990</formula2>
    </dataValidation>
  </dataValidations>
  <hyperlinks>
    <hyperlink ref="A1:C1" r:id="rId1" display=" СТАРА ПЛАНИНА ХОЛД АД"/>
  </hyperlink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showGridLines="0" zoomScale="75" zoomScaleNormal="75" workbookViewId="0" topLeftCell="A1">
      <selection activeCell="A1" sqref="A1:F1"/>
    </sheetView>
  </sheetViews>
  <sheetFormatPr defaultColWidth="9.140625" defaultRowHeight="12.75"/>
  <cols>
    <col min="1" max="1" width="41.8515625" style="114" customWidth="1"/>
    <col min="2" max="2" width="11.421875" style="97" customWidth="1"/>
    <col min="3" max="3" width="15.140625" style="97" customWidth="1"/>
    <col min="4" max="4" width="10.140625" style="97" customWidth="1"/>
    <col min="5" max="5" width="16.57421875" style="97" customWidth="1"/>
    <col min="6" max="6" width="16.00390625" style="97" customWidth="1"/>
    <col min="7" max="16384" width="9.28125" style="97" customWidth="1"/>
  </cols>
  <sheetData>
    <row r="1" spans="1:6" ht="42" customHeight="1">
      <c r="A1" s="207" t="s">
        <v>16</v>
      </c>
      <c r="B1" s="207"/>
      <c r="C1" s="207"/>
      <c r="D1" s="207"/>
      <c r="E1" s="207"/>
      <c r="F1" s="207"/>
    </row>
    <row r="2" spans="1:6" s="98" customFormat="1" ht="15.75">
      <c r="A2" s="215" t="s">
        <v>55</v>
      </c>
      <c r="B2" s="215"/>
      <c r="C2" s="215"/>
      <c r="D2" s="215"/>
      <c r="E2" s="215"/>
      <c r="F2" s="215"/>
    </row>
    <row r="3" spans="1:6" s="98" customFormat="1" ht="15.75">
      <c r="A3" s="216" t="s">
        <v>134</v>
      </c>
      <c r="B3" s="216"/>
      <c r="C3" s="216"/>
      <c r="D3" s="216"/>
      <c r="E3" s="216"/>
      <c r="F3" s="216"/>
    </row>
    <row r="4" spans="1:6" s="98" customFormat="1" ht="15.75">
      <c r="A4" s="47"/>
      <c r="B4" s="99"/>
      <c r="C4" s="99"/>
      <c r="D4" s="99"/>
      <c r="E4" s="99"/>
      <c r="F4" s="100"/>
    </row>
    <row r="5" spans="1:6" s="98" customFormat="1" ht="15.75">
      <c r="A5" s="47"/>
      <c r="B5" s="101"/>
      <c r="C5" s="101"/>
      <c r="D5" s="101"/>
      <c r="E5" s="101"/>
      <c r="F5" s="121" t="s">
        <v>0</v>
      </c>
    </row>
    <row r="6" spans="1:6" s="122" customFormat="1" ht="42.75">
      <c r="A6" s="185" t="s">
        <v>56</v>
      </c>
      <c r="B6" s="186" t="s">
        <v>70</v>
      </c>
      <c r="C6" s="186" t="s">
        <v>57</v>
      </c>
      <c r="D6" s="186" t="s">
        <v>73</v>
      </c>
      <c r="E6" s="186" t="s">
        <v>71</v>
      </c>
      <c r="F6" s="186" t="s">
        <v>72</v>
      </c>
    </row>
    <row r="7" spans="1:6" s="122" customFormat="1" ht="30.75" customHeight="1">
      <c r="A7" s="183" t="s">
        <v>101</v>
      </c>
      <c r="B7" s="102">
        <v>20779</v>
      </c>
      <c r="C7" s="102"/>
      <c r="D7" s="182">
        <v>5874</v>
      </c>
      <c r="E7" s="102">
        <v>348</v>
      </c>
      <c r="F7" s="102">
        <v>27001</v>
      </c>
    </row>
    <row r="8" spans="1:6" s="122" customFormat="1" ht="30.75" customHeight="1">
      <c r="A8" s="183" t="s">
        <v>58</v>
      </c>
      <c r="B8" s="103"/>
      <c r="C8" s="103"/>
      <c r="D8" s="103"/>
      <c r="E8" s="179">
        <v>550</v>
      </c>
      <c r="F8" s="180">
        <f>E8</f>
        <v>550</v>
      </c>
    </row>
    <row r="9" spans="1:6" s="122" customFormat="1" ht="30.75" customHeight="1">
      <c r="A9" s="184" t="s">
        <v>77</v>
      </c>
      <c r="B9" s="103"/>
      <c r="C9" s="103"/>
      <c r="D9" s="103"/>
      <c r="E9" s="164">
        <v>-250</v>
      </c>
      <c r="F9" s="164">
        <f>E9</f>
        <v>-250</v>
      </c>
    </row>
    <row r="10" spans="1:6" s="122" customFormat="1" ht="30.75" customHeight="1">
      <c r="A10" s="184" t="s">
        <v>98</v>
      </c>
      <c r="B10" s="103"/>
      <c r="C10" s="103"/>
      <c r="D10" s="172">
        <v>98</v>
      </c>
      <c r="E10" s="164">
        <v>-98</v>
      </c>
      <c r="F10" s="172">
        <f>D10+E10</f>
        <v>0</v>
      </c>
    </row>
    <row r="11" spans="1:6" s="122" customFormat="1" ht="29.25" customHeight="1">
      <c r="A11" s="184" t="s">
        <v>87</v>
      </c>
      <c r="B11" s="103"/>
      <c r="C11" s="103"/>
      <c r="D11" s="172">
        <v>93</v>
      </c>
      <c r="E11" s="164"/>
      <c r="F11" s="172">
        <f>D11+E11</f>
        <v>93</v>
      </c>
    </row>
    <row r="12" spans="1:6" ht="30.75" customHeight="1">
      <c r="A12" s="183" t="s">
        <v>102</v>
      </c>
      <c r="B12" s="102">
        <f>SUM(B7:B11)</f>
        <v>20779</v>
      </c>
      <c r="C12" s="102"/>
      <c r="D12" s="102">
        <f>SUM(D7:D11)</f>
        <v>6065</v>
      </c>
      <c r="E12" s="102">
        <f>SUM(E7:E10)</f>
        <v>550</v>
      </c>
      <c r="F12" s="102">
        <f>SUM(F7:F11)</f>
        <v>27394</v>
      </c>
    </row>
    <row r="13" spans="1:6" ht="30.75" customHeight="1">
      <c r="A13" s="183" t="s">
        <v>58</v>
      </c>
      <c r="B13" s="103"/>
      <c r="C13" s="103"/>
      <c r="D13" s="103"/>
      <c r="E13" s="179">
        <v>1245</v>
      </c>
      <c r="F13" s="180">
        <f>E13</f>
        <v>1245</v>
      </c>
    </row>
    <row r="14" spans="1:6" ht="30.75" customHeight="1">
      <c r="A14" s="184" t="s">
        <v>77</v>
      </c>
      <c r="B14" s="103"/>
      <c r="C14" s="103"/>
      <c r="D14" s="103"/>
      <c r="E14" s="179">
        <v>-273</v>
      </c>
      <c r="F14" s="164">
        <f>D14+E14</f>
        <v>-273</v>
      </c>
    </row>
    <row r="15" spans="1:6" ht="30.75" customHeight="1">
      <c r="A15" s="184" t="s">
        <v>98</v>
      </c>
      <c r="B15" s="103"/>
      <c r="C15" s="103"/>
      <c r="D15" s="103">
        <v>277</v>
      </c>
      <c r="E15" s="179">
        <v>-277</v>
      </c>
      <c r="F15" s="164">
        <f>D15+E15</f>
        <v>0</v>
      </c>
    </row>
    <row r="16" spans="1:6" ht="30.75" customHeight="1">
      <c r="A16" s="183" t="s">
        <v>59</v>
      </c>
      <c r="B16" s="102">
        <f>SUM(B12:B13)</f>
        <v>20779</v>
      </c>
      <c r="C16" s="102"/>
      <c r="D16" s="102">
        <f>SUM(D12:D15)</f>
        <v>6342</v>
      </c>
      <c r="E16" s="102">
        <f>SUM(E12:E15)</f>
        <v>1245</v>
      </c>
      <c r="F16" s="102">
        <f>SUM(F12:F15)</f>
        <v>28366</v>
      </c>
    </row>
    <row r="17" spans="1:6" s="151" customFormat="1" ht="34.5" customHeight="1">
      <c r="A17" s="148"/>
      <c r="B17" s="149"/>
      <c r="C17" s="149"/>
      <c r="D17" s="149"/>
      <c r="E17" s="149"/>
      <c r="F17" s="150"/>
    </row>
    <row r="18" spans="1:5" s="129" customFormat="1" ht="14.25">
      <c r="A18" s="2"/>
      <c r="B18" s="134"/>
      <c r="C18" s="134"/>
      <c r="D18" s="152"/>
      <c r="E18" s="153"/>
    </row>
    <row r="19" spans="1:5" s="129" customFormat="1" ht="14.25">
      <c r="A19" s="2"/>
      <c r="B19" s="134"/>
      <c r="C19" s="134"/>
      <c r="D19" s="152"/>
      <c r="E19" s="153"/>
    </row>
    <row r="20" spans="1:5" s="129" customFormat="1" ht="14.25">
      <c r="A20" s="9" t="s">
        <v>19</v>
      </c>
      <c r="C20" s="3"/>
      <c r="D20" s="10" t="s">
        <v>17</v>
      </c>
      <c r="E20" s="153"/>
    </row>
    <row r="21" spans="1:6" s="128" customFormat="1" ht="28.5" customHeight="1">
      <c r="A21" s="154" t="s">
        <v>88</v>
      </c>
      <c r="B21" s="155"/>
      <c r="D21" s="156"/>
      <c r="F21" s="3"/>
    </row>
    <row r="22" spans="1:5" s="16" customFormat="1" ht="14.25" customHeight="1">
      <c r="A22" s="19"/>
      <c r="B22" s="18"/>
      <c r="C22" s="18"/>
      <c r="D22" s="107"/>
      <c r="E22" s="108"/>
    </row>
    <row r="23" spans="1:5" s="16" customFormat="1" ht="15">
      <c r="A23" s="19"/>
      <c r="B23" s="18"/>
      <c r="C23" s="18"/>
      <c r="D23" s="19"/>
      <c r="E23" s="108"/>
    </row>
    <row r="24" spans="1:5" s="16" customFormat="1" ht="15">
      <c r="A24" s="19"/>
      <c r="B24" s="18"/>
      <c r="C24" s="18"/>
      <c r="D24" s="19"/>
      <c r="E24" s="108"/>
    </row>
    <row r="25" spans="1:5" s="16" customFormat="1" ht="15">
      <c r="A25" s="19"/>
      <c r="B25" s="109"/>
      <c r="C25" s="18"/>
      <c r="D25" s="19"/>
      <c r="E25" s="108"/>
    </row>
    <row r="26" spans="1:5" s="16" customFormat="1" ht="15">
      <c r="A26" s="19"/>
      <c r="B26" s="18"/>
      <c r="C26" s="18"/>
      <c r="D26" s="19"/>
      <c r="E26" s="108"/>
    </row>
    <row r="27" spans="1:5" s="16" customFormat="1" ht="15">
      <c r="A27" s="19"/>
      <c r="B27" s="18"/>
      <c r="C27" s="18"/>
      <c r="D27" s="19"/>
      <c r="E27" s="108"/>
    </row>
    <row r="28" spans="1:6" ht="15.75">
      <c r="A28" s="104"/>
      <c r="B28" s="105"/>
      <c r="C28" s="105"/>
      <c r="D28" s="105"/>
      <c r="E28" s="105"/>
      <c r="F28" s="106"/>
    </row>
    <row r="29" spans="1:6" ht="15.75">
      <c r="A29" s="104"/>
      <c r="B29" s="105"/>
      <c r="C29" s="105"/>
      <c r="D29" s="105"/>
      <c r="E29" s="105"/>
      <c r="F29" s="106"/>
    </row>
    <row r="30" spans="1:6" ht="15.75">
      <c r="A30" s="104"/>
      <c r="B30" s="105"/>
      <c r="C30" s="105"/>
      <c r="D30" s="105"/>
      <c r="E30" s="105"/>
      <c r="F30" s="106"/>
    </row>
    <row r="31" spans="1:6" ht="15">
      <c r="A31" s="110"/>
      <c r="B31" s="106"/>
      <c r="C31" s="106"/>
      <c r="D31" s="106"/>
      <c r="E31" s="106"/>
      <c r="F31" s="106"/>
    </row>
    <row r="32" spans="1:6" ht="15" customHeight="1">
      <c r="A32" s="111"/>
      <c r="B32" s="112"/>
      <c r="C32" s="112"/>
      <c r="D32" s="112"/>
      <c r="E32" s="112"/>
      <c r="F32" s="69"/>
    </row>
    <row r="33" spans="1:6" ht="15">
      <c r="A33" s="111"/>
      <c r="B33" s="112"/>
      <c r="C33" s="112"/>
      <c r="D33" s="112"/>
      <c r="E33" s="112"/>
      <c r="F33" s="113"/>
    </row>
    <row r="34" spans="1:6" ht="15">
      <c r="A34" s="111"/>
      <c r="B34" s="112"/>
      <c r="C34" s="112"/>
      <c r="D34" s="112"/>
      <c r="E34" s="112"/>
      <c r="F34" s="113"/>
    </row>
    <row r="35" spans="1:6" ht="15">
      <c r="A35" s="111"/>
      <c r="B35" s="112"/>
      <c r="C35" s="112"/>
      <c r="D35" s="112"/>
      <c r="E35" s="112"/>
      <c r="F35" s="113"/>
    </row>
    <row r="36" spans="1:6" ht="15">
      <c r="A36" s="111"/>
      <c r="B36" s="112"/>
      <c r="C36" s="112"/>
      <c r="D36" s="112"/>
      <c r="E36" s="112"/>
      <c r="F36" s="112"/>
    </row>
    <row r="37" spans="1:6" ht="15">
      <c r="A37" s="111"/>
      <c r="B37" s="112"/>
      <c r="C37" s="112"/>
      <c r="D37" s="112"/>
      <c r="E37" s="112"/>
      <c r="F37" s="112"/>
    </row>
    <row r="39" ht="15" customHeight="1">
      <c r="E39" s="115"/>
    </row>
    <row r="40" ht="15" customHeight="1">
      <c r="E40" s="73"/>
    </row>
  </sheetData>
  <mergeCells count="3">
    <mergeCell ref="A2:F2"/>
    <mergeCell ref="A3:F3"/>
    <mergeCell ref="A1:F1"/>
  </mergeCells>
  <hyperlinks>
    <hyperlink ref="A1:D1" r:id="rId1" display=" СТАРА ПЛАНИНА ХОЛД АД"/>
  </hyperlinks>
  <printOptions horizontalCentered="1"/>
  <pageMargins left="0.27" right="0.29" top="0.984251968503937" bottom="0.984251968503937" header="0" footer="0"/>
  <pageSetup horizontalDpi="600" verticalDpi="600" orientation="portrait" paperSize="9" scale="9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0"/>
  <sheetViews>
    <sheetView showGridLines="0" zoomScale="75" zoomScaleNormal="75" workbookViewId="0" topLeftCell="A1">
      <selection activeCell="A1" sqref="A1:F1"/>
    </sheetView>
  </sheetViews>
  <sheetFormatPr defaultColWidth="9.140625" defaultRowHeight="12.75"/>
  <cols>
    <col min="1" max="1" width="44.8515625" style="86" customWidth="1"/>
    <col min="2" max="3" width="17.57421875" style="86" customWidth="1"/>
    <col min="4" max="4" width="21.421875" style="86" customWidth="1"/>
    <col min="5" max="5" width="23.7109375" style="86" customWidth="1"/>
    <col min="6" max="6" width="22.00390625" style="86" customWidth="1"/>
    <col min="7" max="16384" width="10.7109375" style="86" customWidth="1"/>
  </cols>
  <sheetData>
    <row r="1" spans="1:6" ht="38.25" customHeight="1">
      <c r="A1" s="207" t="s">
        <v>16</v>
      </c>
      <c r="B1" s="207"/>
      <c r="C1" s="207"/>
      <c r="D1" s="207"/>
      <c r="E1" s="207"/>
      <c r="F1" s="207"/>
    </row>
    <row r="2" spans="1:6" ht="15.75">
      <c r="A2" s="230" t="s">
        <v>8</v>
      </c>
      <c r="B2" s="230"/>
      <c r="C2" s="230"/>
      <c r="D2" s="230"/>
      <c r="E2" s="230"/>
      <c r="F2" s="230"/>
    </row>
    <row r="3" spans="1:6" ht="15.75">
      <c r="A3" s="230" t="s">
        <v>9</v>
      </c>
      <c r="B3" s="230"/>
      <c r="C3" s="230"/>
      <c r="D3" s="230"/>
      <c r="E3" s="230"/>
      <c r="F3" s="230"/>
    </row>
    <row r="4" spans="1:6" ht="15">
      <c r="A4" s="231" t="s">
        <v>134</v>
      </c>
      <c r="B4" s="231"/>
      <c r="C4" s="231"/>
      <c r="D4" s="231"/>
      <c r="E4" s="231"/>
      <c r="F4" s="231"/>
    </row>
    <row r="5" spans="2:13" s="87" customFormat="1" ht="15">
      <c r="B5" s="88"/>
      <c r="C5" s="88"/>
      <c r="D5" s="88"/>
      <c r="E5" s="88"/>
      <c r="F5" s="123" t="s">
        <v>2</v>
      </c>
      <c r="G5" s="88"/>
      <c r="H5" s="88"/>
      <c r="I5" s="88"/>
      <c r="J5" s="88"/>
      <c r="K5" s="88"/>
      <c r="L5" s="88"/>
      <c r="M5" s="88"/>
    </row>
    <row r="6" spans="1:15" s="127" customFormat="1" ht="57">
      <c r="A6" s="124" t="s">
        <v>10</v>
      </c>
      <c r="B6" s="125" t="s">
        <v>11</v>
      </c>
      <c r="C6" s="125" t="s">
        <v>26</v>
      </c>
      <c r="D6" s="125" t="s">
        <v>12</v>
      </c>
      <c r="E6" s="125" t="s">
        <v>13</v>
      </c>
      <c r="F6" s="125" t="s">
        <v>14</v>
      </c>
      <c r="G6" s="126"/>
      <c r="H6" s="126"/>
      <c r="I6" s="126"/>
      <c r="J6" s="126"/>
      <c r="K6" s="126"/>
      <c r="L6" s="126"/>
      <c r="M6" s="126"/>
      <c r="N6" s="126"/>
      <c r="O6" s="126"/>
    </row>
    <row r="7" spans="1:6" ht="30" customHeight="1">
      <c r="A7" s="229" t="s">
        <v>15</v>
      </c>
      <c r="B7" s="227"/>
      <c r="C7" s="227"/>
      <c r="D7" s="227"/>
      <c r="E7" s="227"/>
      <c r="F7" s="228"/>
    </row>
    <row r="8" spans="1:6" ht="15">
      <c r="A8" s="187" t="s">
        <v>107</v>
      </c>
      <c r="B8" s="232">
        <v>2331</v>
      </c>
      <c r="C8" s="222">
        <v>25438</v>
      </c>
      <c r="D8" s="224">
        <v>64.53</v>
      </c>
      <c r="E8" s="222">
        <f>B8</f>
        <v>2331</v>
      </c>
      <c r="F8" s="217">
        <v>0</v>
      </c>
    </row>
    <row r="9" spans="1:6" ht="15">
      <c r="A9" s="188" t="s">
        <v>106</v>
      </c>
      <c r="B9" s="233"/>
      <c r="C9" s="223"/>
      <c r="D9" s="225"/>
      <c r="E9" s="223"/>
      <c r="F9" s="218"/>
    </row>
    <row r="10" spans="1:6" ht="15">
      <c r="A10" s="187" t="s">
        <v>112</v>
      </c>
      <c r="B10" s="222">
        <v>8323</v>
      </c>
      <c r="C10" s="222">
        <v>18062</v>
      </c>
      <c r="D10" s="224">
        <v>51.4</v>
      </c>
      <c r="E10" s="222">
        <f>B10</f>
        <v>8323</v>
      </c>
      <c r="F10" s="217">
        <v>0</v>
      </c>
    </row>
    <row r="11" spans="1:6" ht="15">
      <c r="A11" s="188" t="s">
        <v>113</v>
      </c>
      <c r="B11" s="223"/>
      <c r="C11" s="223"/>
      <c r="D11" s="225"/>
      <c r="E11" s="223"/>
      <c r="F11" s="218"/>
    </row>
    <row r="12" spans="1:6" ht="15">
      <c r="A12" s="187" t="s">
        <v>114</v>
      </c>
      <c r="B12" s="222">
        <v>1118</v>
      </c>
      <c r="C12" s="222">
        <v>1118</v>
      </c>
      <c r="D12" s="224">
        <v>53.6</v>
      </c>
      <c r="E12" s="222">
        <v>0</v>
      </c>
      <c r="F12" s="217">
        <f>B12</f>
        <v>1118</v>
      </c>
    </row>
    <row r="13" spans="1:6" ht="15">
      <c r="A13" s="188" t="s">
        <v>115</v>
      </c>
      <c r="B13" s="223"/>
      <c r="C13" s="223"/>
      <c r="D13" s="225"/>
      <c r="E13" s="223"/>
      <c r="F13" s="218"/>
    </row>
    <row r="14" spans="1:6" ht="15">
      <c r="A14" s="187" t="s">
        <v>110</v>
      </c>
      <c r="B14" s="222">
        <v>1241</v>
      </c>
      <c r="C14" s="222">
        <v>632</v>
      </c>
      <c r="D14" s="224">
        <v>74.72</v>
      </c>
      <c r="E14" s="222">
        <f>B14</f>
        <v>1241</v>
      </c>
      <c r="F14" s="217">
        <v>0</v>
      </c>
    </row>
    <row r="15" spans="1:6" ht="15">
      <c r="A15" s="188" t="s">
        <v>111</v>
      </c>
      <c r="B15" s="223"/>
      <c r="C15" s="223"/>
      <c r="D15" s="225"/>
      <c r="E15" s="223"/>
      <c r="F15" s="218"/>
    </row>
    <row r="16" spans="1:6" ht="15">
      <c r="A16" s="187" t="s">
        <v>108</v>
      </c>
      <c r="B16" s="222">
        <v>3512</v>
      </c>
      <c r="C16" s="222">
        <v>3512</v>
      </c>
      <c r="D16" s="224">
        <v>98.74</v>
      </c>
      <c r="E16" s="222">
        <v>0</v>
      </c>
      <c r="F16" s="217">
        <f>B16</f>
        <v>3512</v>
      </c>
    </row>
    <row r="17" spans="1:6" ht="15">
      <c r="A17" s="188" t="s">
        <v>109</v>
      </c>
      <c r="B17" s="223"/>
      <c r="C17" s="223"/>
      <c r="D17" s="225"/>
      <c r="E17" s="223"/>
      <c r="F17" s="218"/>
    </row>
    <row r="18" spans="1:6" ht="15">
      <c r="A18" s="187" t="s">
        <v>116</v>
      </c>
      <c r="B18" s="222">
        <v>33</v>
      </c>
      <c r="C18" s="222">
        <v>33</v>
      </c>
      <c r="D18" s="224">
        <v>65</v>
      </c>
      <c r="E18" s="222">
        <v>0</v>
      </c>
      <c r="F18" s="217">
        <f>B18</f>
        <v>33</v>
      </c>
    </row>
    <row r="19" spans="1:6" ht="15">
      <c r="A19" s="188" t="s">
        <v>117</v>
      </c>
      <c r="B19" s="223"/>
      <c r="C19" s="223"/>
      <c r="D19" s="225"/>
      <c r="E19" s="223"/>
      <c r="F19" s="218"/>
    </row>
    <row r="20" spans="1:16" ht="15">
      <c r="A20" s="89" t="s">
        <v>5</v>
      </c>
      <c r="B20" s="90">
        <f>SUM(B8:B18)</f>
        <v>16558</v>
      </c>
      <c r="C20" s="90">
        <f>SUM(C8:C18)</f>
        <v>48795</v>
      </c>
      <c r="D20" s="91"/>
      <c r="E20" s="90">
        <f>SUM(E8:E18)</f>
        <v>11895</v>
      </c>
      <c r="F20" s="92">
        <f>SUM(F8:F18)</f>
        <v>4663</v>
      </c>
      <c r="G20" s="93"/>
      <c r="H20" s="94"/>
      <c r="I20" s="94"/>
      <c r="J20" s="94"/>
      <c r="K20" s="94"/>
      <c r="L20" s="94"/>
      <c r="M20" s="94"/>
      <c r="N20" s="94"/>
      <c r="O20" s="94"/>
      <c r="P20" s="94"/>
    </row>
    <row r="21" spans="1:6" ht="33" customHeight="1">
      <c r="A21" s="226" t="s">
        <v>21</v>
      </c>
      <c r="B21" s="227"/>
      <c r="C21" s="227"/>
      <c r="D21" s="227"/>
      <c r="E21" s="227"/>
      <c r="F21" s="228"/>
    </row>
    <row r="22" spans="1:6" ht="15">
      <c r="A22" s="187" t="s">
        <v>118</v>
      </c>
      <c r="B22" s="222">
        <v>5409</v>
      </c>
      <c r="C22" s="222">
        <v>31539</v>
      </c>
      <c r="D22" s="224">
        <v>30.91</v>
      </c>
      <c r="E22" s="222">
        <f>B22</f>
        <v>5409</v>
      </c>
      <c r="F22" s="217">
        <v>0</v>
      </c>
    </row>
    <row r="23" spans="1:6" ht="15">
      <c r="A23" s="188" t="s">
        <v>119</v>
      </c>
      <c r="B23" s="223"/>
      <c r="C23" s="223"/>
      <c r="D23" s="225"/>
      <c r="E23" s="223"/>
      <c r="F23" s="218"/>
    </row>
    <row r="24" spans="1:6" ht="15">
      <c r="A24" s="187" t="s">
        <v>120</v>
      </c>
      <c r="B24" s="222">
        <v>1903</v>
      </c>
      <c r="C24" s="222">
        <v>1070</v>
      </c>
      <c r="D24" s="224">
        <v>49.99</v>
      </c>
      <c r="E24" s="222">
        <f>B24</f>
        <v>1903</v>
      </c>
      <c r="F24" s="217">
        <v>0</v>
      </c>
    </row>
    <row r="25" spans="1:6" ht="15">
      <c r="A25" s="188" t="s">
        <v>121</v>
      </c>
      <c r="B25" s="223"/>
      <c r="C25" s="223"/>
      <c r="D25" s="225"/>
      <c r="E25" s="223"/>
      <c r="F25" s="218"/>
    </row>
    <row r="26" spans="1:6" ht="15">
      <c r="A26" s="187" t="s">
        <v>122</v>
      </c>
      <c r="B26" s="222">
        <v>287</v>
      </c>
      <c r="C26" s="222">
        <v>287</v>
      </c>
      <c r="D26" s="224">
        <v>24.2</v>
      </c>
      <c r="E26" s="222">
        <v>0</v>
      </c>
      <c r="F26" s="217">
        <f>B26</f>
        <v>287</v>
      </c>
    </row>
    <row r="27" spans="1:6" ht="15">
      <c r="A27" s="188" t="s">
        <v>123</v>
      </c>
      <c r="B27" s="223"/>
      <c r="C27" s="223"/>
      <c r="D27" s="225"/>
      <c r="E27" s="223"/>
      <c r="F27" s="218"/>
    </row>
    <row r="28" spans="1:6" ht="15">
      <c r="A28" s="187" t="s">
        <v>124</v>
      </c>
      <c r="B28" s="222">
        <v>0</v>
      </c>
      <c r="C28" s="222">
        <v>0</v>
      </c>
      <c r="D28" s="224">
        <v>50</v>
      </c>
      <c r="E28" s="222">
        <v>0</v>
      </c>
      <c r="F28" s="217">
        <v>0</v>
      </c>
    </row>
    <row r="29" spans="1:6" ht="15">
      <c r="A29" s="188" t="s">
        <v>117</v>
      </c>
      <c r="B29" s="223"/>
      <c r="C29" s="223"/>
      <c r="D29" s="225"/>
      <c r="E29" s="223"/>
      <c r="F29" s="218"/>
    </row>
    <row r="30" spans="1:16" ht="15">
      <c r="A30" s="89" t="s">
        <v>6</v>
      </c>
      <c r="B30" s="90">
        <f>SUM(B22:B28)</f>
        <v>7599</v>
      </c>
      <c r="C30" s="90">
        <f>SUM(C22:C28)</f>
        <v>32896</v>
      </c>
      <c r="D30" s="91"/>
      <c r="E30" s="90">
        <f>SUM(E22:E28)</f>
        <v>7312</v>
      </c>
      <c r="F30" s="90">
        <f>SUM(F22:F28)</f>
        <v>287</v>
      </c>
      <c r="G30" s="94"/>
      <c r="H30" s="94"/>
      <c r="I30" s="94"/>
      <c r="J30" s="94"/>
      <c r="K30" s="94"/>
      <c r="L30" s="94"/>
      <c r="M30" s="94"/>
      <c r="N30" s="94"/>
      <c r="O30" s="94"/>
      <c r="P30" s="94"/>
    </row>
    <row r="31" spans="1:6" ht="28.5" customHeight="1">
      <c r="A31" s="226" t="s">
        <v>22</v>
      </c>
      <c r="B31" s="227"/>
      <c r="C31" s="227"/>
      <c r="D31" s="227"/>
      <c r="E31" s="227"/>
      <c r="F31" s="228"/>
    </row>
    <row r="32" spans="1:6" ht="15">
      <c r="A32" s="187" t="s">
        <v>125</v>
      </c>
      <c r="B32" s="219">
        <v>13</v>
      </c>
      <c r="C32" s="219">
        <v>13</v>
      </c>
      <c r="D32" s="220">
        <v>5</v>
      </c>
      <c r="E32" s="219">
        <v>0</v>
      </c>
      <c r="F32" s="217">
        <v>13</v>
      </c>
    </row>
    <row r="33" spans="1:6" ht="15">
      <c r="A33" s="188" t="s">
        <v>126</v>
      </c>
      <c r="B33" s="194"/>
      <c r="C33" s="194"/>
      <c r="D33" s="221"/>
      <c r="E33" s="194"/>
      <c r="F33" s="218"/>
    </row>
    <row r="34" spans="1:16" ht="15">
      <c r="A34" s="89" t="s">
        <v>7</v>
      </c>
      <c r="B34" s="90">
        <f>SUM(B32:B32)</f>
        <v>13</v>
      </c>
      <c r="C34" s="90">
        <f>SUM(C32:C32)</f>
        <v>13</v>
      </c>
      <c r="D34" s="91"/>
      <c r="E34" s="90">
        <f>SUM(E32:E32)</f>
        <v>0</v>
      </c>
      <c r="F34" s="90">
        <f>SUM(F32:F32)</f>
        <v>13</v>
      </c>
      <c r="G34" s="94"/>
      <c r="H34" s="94"/>
      <c r="I34" s="94"/>
      <c r="J34" s="94"/>
      <c r="K34" s="94"/>
      <c r="L34" s="94"/>
      <c r="M34" s="94"/>
      <c r="N34" s="94"/>
      <c r="O34" s="94"/>
      <c r="P34" s="94"/>
    </row>
    <row r="35" spans="1:16" ht="26.25" customHeight="1">
      <c r="A35" s="95" t="s">
        <v>23</v>
      </c>
      <c r="B35" s="90">
        <f>B20+B30+B34</f>
        <v>24170</v>
      </c>
      <c r="C35" s="90">
        <f>C20+C30+C34</f>
        <v>81704</v>
      </c>
      <c r="D35" s="91"/>
      <c r="E35" s="90">
        <f>E20+E30+E34</f>
        <v>19207</v>
      </c>
      <c r="F35" s="90">
        <f>F20+F30+F34</f>
        <v>4963</v>
      </c>
      <c r="G35" s="93"/>
      <c r="H35" s="94"/>
      <c r="I35" s="94"/>
      <c r="J35" s="94"/>
      <c r="K35" s="94"/>
      <c r="L35" s="94"/>
      <c r="M35" s="94"/>
      <c r="N35" s="94"/>
      <c r="O35" s="94"/>
      <c r="P35" s="94"/>
    </row>
    <row r="36" spans="1:6" s="159" customFormat="1" ht="24" customHeight="1">
      <c r="A36" s="157"/>
      <c r="B36" s="158"/>
      <c r="C36" s="158"/>
      <c r="D36" s="158"/>
      <c r="E36" s="158"/>
      <c r="F36" s="158"/>
    </row>
    <row r="37" spans="1:6" s="159" customFormat="1" ht="14.25">
      <c r="A37" s="160"/>
      <c r="B37" s="160"/>
      <c r="C37" s="160"/>
      <c r="D37" s="160"/>
      <c r="E37" s="160"/>
      <c r="F37" s="161"/>
    </row>
    <row r="38" spans="1:6" s="159" customFormat="1" ht="14.25">
      <c r="A38" s="2"/>
      <c r="B38" s="8"/>
      <c r="C38" s="8"/>
      <c r="D38" s="8"/>
      <c r="E38" s="3"/>
      <c r="F38" s="162"/>
    </row>
    <row r="39" spans="2:8" s="159" customFormat="1" ht="14.25">
      <c r="B39" s="9" t="s">
        <v>66</v>
      </c>
      <c r="C39" s="9"/>
      <c r="D39" s="9"/>
      <c r="E39" s="10" t="s">
        <v>17</v>
      </c>
      <c r="F39" s="3"/>
      <c r="G39" s="10"/>
      <c r="H39" s="162"/>
    </row>
    <row r="40" spans="1:8" s="159" customFormat="1" ht="14.25">
      <c r="A40" s="9"/>
      <c r="B40" s="9"/>
      <c r="C40" s="9"/>
      <c r="D40" s="9"/>
      <c r="E40" s="10"/>
      <c r="F40" s="3"/>
      <c r="G40" s="10"/>
      <c r="H40" s="162"/>
    </row>
    <row r="41" spans="2:8" s="159" customFormat="1" ht="14.25">
      <c r="B41" s="9"/>
      <c r="C41" s="9" t="s">
        <v>25</v>
      </c>
      <c r="D41" s="9"/>
      <c r="E41" s="10"/>
      <c r="F41" s="3" t="s">
        <v>18</v>
      </c>
      <c r="G41" s="10"/>
      <c r="H41" s="162"/>
    </row>
    <row r="44" spans="1:3" ht="15">
      <c r="A44" s="96"/>
      <c r="B44" s="96"/>
      <c r="C44" s="96"/>
    </row>
    <row r="45" spans="2:3" ht="15">
      <c r="B45" s="96"/>
      <c r="C45" s="96"/>
    </row>
    <row r="46" spans="1:3" ht="15">
      <c r="A46" s="96"/>
      <c r="B46" s="96"/>
      <c r="C46" s="96"/>
    </row>
    <row r="48" spans="1:3" ht="15">
      <c r="A48" s="96"/>
      <c r="B48" s="96"/>
      <c r="C48" s="96"/>
    </row>
    <row r="50" spans="1:3" ht="15">
      <c r="A50" s="96"/>
      <c r="B50" s="96"/>
      <c r="C50" s="96"/>
    </row>
  </sheetData>
  <mergeCells count="62">
    <mergeCell ref="A1:F1"/>
    <mergeCell ref="A21:F21"/>
    <mergeCell ref="A31:F31"/>
    <mergeCell ref="A7:F7"/>
    <mergeCell ref="A2:F2"/>
    <mergeCell ref="A3:F3"/>
    <mergeCell ref="A4:F4"/>
    <mergeCell ref="B8:B9"/>
    <mergeCell ref="C8:C9"/>
    <mergeCell ref="B26:B27"/>
    <mergeCell ref="D8:D9"/>
    <mergeCell ref="E8:E9"/>
    <mergeCell ref="F8:F9"/>
    <mergeCell ref="E24:E25"/>
    <mergeCell ref="F24:F25"/>
    <mergeCell ref="E16:E17"/>
    <mergeCell ref="F16:F17"/>
    <mergeCell ref="E14:E15"/>
    <mergeCell ref="F14:F15"/>
    <mergeCell ref="F10:F11"/>
    <mergeCell ref="B14:B15"/>
    <mergeCell ref="C14:C15"/>
    <mergeCell ref="D14:D15"/>
    <mergeCell ref="B24:B25"/>
    <mergeCell ref="C24:C25"/>
    <mergeCell ref="D24:D25"/>
    <mergeCell ref="B16:B17"/>
    <mergeCell ref="C16:C17"/>
    <mergeCell ref="D16:D17"/>
    <mergeCell ref="F12:F13"/>
    <mergeCell ref="B10:B11"/>
    <mergeCell ref="C10:C11"/>
    <mergeCell ref="D10:D11"/>
    <mergeCell ref="E10:E11"/>
    <mergeCell ref="B12:B13"/>
    <mergeCell ref="C12:C13"/>
    <mergeCell ref="D12:D13"/>
    <mergeCell ref="E12:E13"/>
    <mergeCell ref="F18:F19"/>
    <mergeCell ref="B22:B23"/>
    <mergeCell ref="C22:C23"/>
    <mergeCell ref="D22:D23"/>
    <mergeCell ref="E22:E23"/>
    <mergeCell ref="F22:F23"/>
    <mergeCell ref="B18:B19"/>
    <mergeCell ref="C18:C19"/>
    <mergeCell ref="D18:D19"/>
    <mergeCell ref="E18:E19"/>
    <mergeCell ref="C26:C27"/>
    <mergeCell ref="D26:D27"/>
    <mergeCell ref="E26:E27"/>
    <mergeCell ref="F26:F27"/>
    <mergeCell ref="F28:F29"/>
    <mergeCell ref="B32:B33"/>
    <mergeCell ref="C32:C33"/>
    <mergeCell ref="D32:D33"/>
    <mergeCell ref="E32:E33"/>
    <mergeCell ref="F32:F33"/>
    <mergeCell ref="B28:B29"/>
    <mergeCell ref="C28:C29"/>
    <mergeCell ref="D28:D29"/>
    <mergeCell ref="E28:E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F32 B22:F22 B18:F18 B24:F24 B26:F26 B28:F28 F16 B16:D16 B8:F8 E16:E17 B10:F10 B12:F12 B14:F14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65" r:id="rId2"/>
  <ignoredErrors>
    <ignoredError sqref="F16 E8 E22 F26 E24 F18 E10 E14 F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tnn</cp:lastModifiedBy>
  <cp:lastPrinted>2011-07-26T08:59:21Z</cp:lastPrinted>
  <dcterms:created xsi:type="dcterms:W3CDTF">2004-07-26T14:28:27Z</dcterms:created>
  <dcterms:modified xsi:type="dcterms:W3CDTF">2011-07-27T11:09:30Z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