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756" firstSheet="1" activeTab="4"/>
  </bookViews>
  <sheets>
    <sheet name="Вст.бал." sheetId="1" r:id="rId1"/>
    <sheet name="Бал" sheetId="2" r:id="rId2"/>
    <sheet name="ОПР" sheetId="3" r:id="rId3"/>
    <sheet name="Капитал" sheetId="4" r:id="rId4"/>
    <sheet name="Пар.поток" sheetId="5" r:id="rId5"/>
  </sheets>
  <definedNames/>
  <calcPr fullCalcOnLoad="1"/>
</workbook>
</file>

<file path=xl/sharedStrings.xml><?xml version="1.0" encoding="utf-8"?>
<sst xmlns="http://schemas.openxmlformats.org/spreadsheetml/2006/main" count="193" uniqueCount="152">
  <si>
    <t>на</t>
  </si>
  <si>
    <t>Раздели и статии</t>
  </si>
  <si>
    <t>Бележка</t>
  </si>
  <si>
    <t>НЕТЕКУЩИ АКТИВИ</t>
  </si>
  <si>
    <t>ТЕКУЩИ АКТИВИ</t>
  </si>
  <si>
    <t>Общо текущи активи:</t>
  </si>
  <si>
    <t>Общо текущи пасиви:</t>
  </si>
  <si>
    <t>НЕТЕКУЩИ ПАСИВИ</t>
  </si>
  <si>
    <t>ТЕКУЩИ ПАСИВИ</t>
  </si>
  <si>
    <t>НЕТЕН ОБОРОТЕН КАПИТАЛ</t>
  </si>
  <si>
    <t>НЕТЕНИ АКТИВИ</t>
  </si>
  <si>
    <t>КАПИТАЛ</t>
  </si>
  <si>
    <t>Основен капитал</t>
  </si>
  <si>
    <t>Резерви</t>
  </si>
  <si>
    <t>Неразпределена пчалба</t>
  </si>
  <si>
    <t>Печалба за отчетната година</t>
  </si>
  <si>
    <t xml:space="preserve">финансови активи </t>
  </si>
  <si>
    <t>Общо нетекущи активи</t>
  </si>
  <si>
    <t>Общо капитал:</t>
  </si>
  <si>
    <t>материални запаси</t>
  </si>
  <si>
    <t>търговски и други вземания</t>
  </si>
  <si>
    <t>търговски и други задължения</t>
  </si>
  <si>
    <t>пари и парични еквиваленти</t>
  </si>
  <si>
    <t>имоти, машини, съоръжения и оборудване</t>
  </si>
  <si>
    <t>нематериални активи</t>
  </si>
  <si>
    <t xml:space="preserve">     Този финансов отчет е одобрен от Съвета на директорите на ……….2004 г.</t>
  </si>
  <si>
    <t xml:space="preserve">     Дата:</t>
  </si>
  <si>
    <t>Изпълнителен директор:</t>
  </si>
  <si>
    <t>Съставител:</t>
  </si>
  <si>
    <t>Разходи за бъдещи периоди</t>
  </si>
  <si>
    <t>приходи за бъдещи периоди и финансирания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</si>
  <si>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</si>
  <si>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</si>
  <si>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</si>
  <si>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</si>
  <si>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</si>
  <si>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</si>
  <si>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</si>
  <si>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</si>
  <si>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</si>
  <si>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</si>
  <si>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</si>
  <si>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</si>
  <si>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последващи</t>
  </si>
  <si>
    <t>оценки на</t>
  </si>
  <si>
    <t xml:space="preserve">активи и </t>
  </si>
  <si>
    <t>пасиви</t>
  </si>
  <si>
    <t>резерви</t>
  </si>
  <si>
    <t>Нетна печалба за периода</t>
  </si>
  <si>
    <t>Разпределение на печалбата</t>
  </si>
  <si>
    <t xml:space="preserve">В С Т Ъ П И Т Е Л Е Н  Б А Л А Н С </t>
  </si>
  <si>
    <t>Финансови приходи/ разходи</t>
  </si>
  <si>
    <t xml:space="preserve">Резултат (печалба) от оперативна дейност </t>
  </si>
  <si>
    <t>Балансова (нетна) печалба</t>
  </si>
  <si>
    <t>Разходи за данъци за обичайна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</si>
  <si>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</si>
  <si>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</si>
  <si>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</si>
  <si>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</si>
  <si>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</si>
  <si>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наличности, получени от основна дейност</t>
  </si>
  <si>
    <t>Нетни парични наличности от основна дейност</t>
  </si>
  <si>
    <t>Парични наличности, получени от инвестиционна дейност</t>
  </si>
  <si>
    <t>Ефект на курсовите разлики върху паричните наличности</t>
  </si>
  <si>
    <t>Получени дивиденти</t>
  </si>
  <si>
    <t>Изплащане на задължения по финансов лизинг</t>
  </si>
  <si>
    <t>Други парични потоци от финансова дейност</t>
  </si>
  <si>
    <t>Парични наличности, получени от финансова дейност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</si>
  <si>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</si>
  <si>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</si>
  <si>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Парични наличности и еквиваленти към края на отчетния период</t>
  </si>
  <si>
    <t>за ПАРИЧНИЯ ПОТОК</t>
  </si>
  <si>
    <t>(в хиляди левове)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</si>
  <si>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</si>
  <si>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незав.производство,</t>
  </si>
  <si>
    <t>за годината, приключваща на 31 декември 2002 A3</t>
  </si>
  <si>
    <t xml:space="preserve">К О Н С О Л И Д И Р А Н   Б А Л А Н С </t>
  </si>
  <si>
    <t>търговска репутация</t>
  </si>
  <si>
    <t>разходи за бъдещи периоди</t>
  </si>
  <si>
    <t>Натрупана печалба (загуба)</t>
  </si>
  <si>
    <t>В т.ч.: капитал на малцинственото участие</t>
  </si>
  <si>
    <t xml:space="preserve">           капитал на групата</t>
  </si>
  <si>
    <t xml:space="preserve">  КОНСОЛИДИРАН ОТЧЕТ ЗА ДОХОДИТЕ</t>
  </si>
  <si>
    <t>В това число:</t>
  </si>
  <si>
    <t>КОНСОЛИДИРАН ОТЧЕТ</t>
  </si>
  <si>
    <t>(в хил.левове)</t>
  </si>
  <si>
    <t>А.Парични потоци от оперативна дейност</t>
  </si>
  <si>
    <t>Б. Парични потоци от инвестиционна дейност</t>
  </si>
  <si>
    <t>В. Парични потоци от финансова дейност</t>
  </si>
  <si>
    <t>Получени и/или изплатени заеми</t>
  </si>
  <si>
    <t xml:space="preserve">КОНСОЛИДИРАН  ОТЧЕТ </t>
  </si>
  <si>
    <t xml:space="preserve">                           Анелия  Русанова</t>
  </si>
  <si>
    <t>Покупка на машини и оборудване, инвестиции</t>
  </si>
  <si>
    <t>Други плащания от инвестиционна дейност</t>
  </si>
  <si>
    <r>
      <t xml:space="preserve">                     </t>
    </r>
    <r>
      <rPr>
        <b/>
        <sz val="12"/>
        <rFont val="Times New Roman"/>
        <family val="1"/>
      </rPr>
      <t xml:space="preserve">  Анелия  Русанова</t>
    </r>
  </si>
  <si>
    <t xml:space="preserve"> </t>
  </si>
  <si>
    <t>на   "ФАВОРИТ ХОЛД" АД  - СОФИЯ</t>
  </si>
  <si>
    <t xml:space="preserve">Продажба на машини и оборудване (земи, сгради), инвестиции </t>
  </si>
  <si>
    <t>на "ФАВОРИТ  ХОЛД" АД</t>
  </si>
  <si>
    <r>
      <t xml:space="preserve">на </t>
    </r>
    <r>
      <rPr>
        <b/>
        <sz val="12"/>
        <rFont val="Times New Roman"/>
        <family val="1"/>
      </rPr>
      <t>"ФАВОРИТ  ХОЛД" АД - София</t>
    </r>
  </si>
  <si>
    <t>Парични средства, получени от продажбата на стоки,услуги и др.</t>
  </si>
  <si>
    <t>разчети по отсрочени данъчни активи</t>
  </si>
  <si>
    <t>Печалба /загуба/ за отчетната година</t>
  </si>
  <si>
    <t>Печалба /загуба/ от обичайна дейност;</t>
  </si>
  <si>
    <t>печалба /загуба/ на групата</t>
  </si>
  <si>
    <t>печалба /загуба/ на малцинственото участие: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</si>
  <si>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</si>
  <si>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Получени лихви по предоставени заеми</t>
  </si>
  <si>
    <t>Извънредни приходи</t>
  </si>
  <si>
    <t>Получени лихви</t>
  </si>
  <si>
    <t>инвестиционни имоти</t>
  </si>
  <si>
    <t xml:space="preserve">Изпълнителен директор: </t>
  </si>
  <si>
    <t xml:space="preserve">Съставител: </t>
  </si>
  <si>
    <t xml:space="preserve">                      Анелия Русанова</t>
  </si>
  <si>
    <t>Платени лихви и банкови такси от заеми</t>
  </si>
  <si>
    <t>Извънредни разходи</t>
  </si>
  <si>
    <t>нефинансови разходи за бъдещи периоди</t>
  </si>
  <si>
    <t>Последващи оценки на активи</t>
  </si>
  <si>
    <t xml:space="preserve">Отнасящи се към притежателите на собствен </t>
  </si>
  <si>
    <t>Малцинствено участие</t>
  </si>
  <si>
    <t>капитал на предприятието-майка</t>
  </si>
  <si>
    <t>Резерв от</t>
  </si>
  <si>
    <t>Всичко</t>
  </si>
  <si>
    <t>Дялов</t>
  </si>
  <si>
    <t>Премии</t>
  </si>
  <si>
    <t xml:space="preserve">Общи </t>
  </si>
  <si>
    <t>Натрупана</t>
  </si>
  <si>
    <t>собствен</t>
  </si>
  <si>
    <t>капитал</t>
  </si>
  <si>
    <t>от</t>
  </si>
  <si>
    <t>печалба</t>
  </si>
  <si>
    <t>емисии</t>
  </si>
  <si>
    <t>в т.ч. дивиденти</t>
  </si>
  <si>
    <t xml:space="preserve">         резерви</t>
  </si>
  <si>
    <t xml:space="preserve">Други изменения </t>
  </si>
  <si>
    <t>ЗА ПРОМЕНИТЕ В СОБСТВЕНИЯ КАПИТАЛ</t>
  </si>
  <si>
    <t>НА  ГРУПА  "ФАВОРИТ  ХОЛД" АД - София</t>
  </si>
  <si>
    <t>Салдо 31.12.2011 г.</t>
  </si>
  <si>
    <t xml:space="preserve">  Анелия Русанова</t>
  </si>
  <si>
    <t>Покриване на загуби</t>
  </si>
  <si>
    <t>Платени/възстановени  данъци</t>
  </si>
  <si>
    <t>Салдо 30.09.2012 г.</t>
  </si>
  <si>
    <t>за IV-то тримесечие на 2012 год.</t>
  </si>
  <si>
    <t>за ІV-то  тримесечие на 2012 год.</t>
  </si>
  <si>
    <t>за ІV-то тримесечие на 2012 год.</t>
  </si>
  <si>
    <t>26 февруари 2013 г.</t>
  </si>
  <si>
    <t xml:space="preserve">                                           Даниел  Ризов</t>
  </si>
  <si>
    <t>Дата: 26 февруари 2013 г.</t>
  </si>
  <si>
    <t xml:space="preserve">                                         Даниел  Ризов</t>
  </si>
  <si>
    <t xml:space="preserve">          Дата : 26 февруари 2013 г.</t>
  </si>
  <si>
    <t>Даниел  Ризов</t>
  </si>
  <si>
    <t>Дата:   26 февруари 2013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</si>
</sst>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16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35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34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4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3">
      <selection activeCell="A30" sqref="A30"/>
    </sheetView>
  </sheetViews>
  <sheetFormatPr defaultColWidth="9.140625" defaultRowHeight="12.75"/>
  <cols>
    <col min="1" max="1" width="49.00390625" style="0" customWidth="1"/>
    <col min="2" max="2" width="9.421875" style="0" customWidth="1"/>
  </cols>
  <sheetData>
    <row r="1" spans="1:6" ht="17.25">
      <c r="A1" s="89" t="s">
        <v>50</v>
      </c>
      <c r="B1" s="89"/>
      <c r="C1" s="89"/>
      <c r="D1" s="89"/>
      <c r="E1" s="89"/>
      <c r="F1" s="89"/>
    </row>
    <row r="2" spans="1:6" ht="15">
      <c r="A2" s="90" t="s">
        <v>0</v>
      </c>
      <c r="B2" s="90"/>
      <c r="C2" s="90"/>
      <c r="D2" s="90"/>
      <c r="E2" s="90"/>
      <c r="F2" s="90"/>
    </row>
    <row r="3" spans="1:6" ht="15">
      <c r="A3" s="90" t="s">
        <v>75</v>
      </c>
      <c r="B3" s="90"/>
      <c r="C3" s="90"/>
      <c r="D3" s="90"/>
      <c r="E3" s="90"/>
      <c r="F3" s="90"/>
    </row>
    <row r="4" spans="1:6" ht="15.75" thickBot="1">
      <c r="A4" s="5"/>
      <c r="B4" s="5"/>
      <c r="C4" s="90" t="s">
        <v>72</v>
      </c>
      <c r="D4" s="90"/>
      <c r="E4" s="90"/>
      <c r="F4" s="90"/>
    </row>
    <row r="5" spans="1:5" ht="15.75" thickBot="1">
      <c r="A5" s="32" t="s">
        <v>1</v>
      </c>
      <c r="B5" s="86">
        <v>2002</v>
      </c>
      <c r="C5" s="87"/>
      <c r="D5" s="86">
        <v>2001</v>
      </c>
      <c r="E5" s="88"/>
    </row>
    <row r="6" spans="1:5" ht="15">
      <c r="A6" s="22" t="s">
        <v>3</v>
      </c>
      <c r="B6" s="23"/>
      <c r="C6" s="10"/>
      <c r="D6" s="23"/>
      <c r="E6" s="11"/>
    </row>
    <row r="7" spans="1:5" ht="15">
      <c r="A7" s="13" t="s">
        <v>23</v>
      </c>
      <c r="B7" s="16"/>
      <c r="C7" s="3"/>
      <c r="D7" s="16"/>
      <c r="E7" s="6"/>
    </row>
    <row r="8" spans="1:5" ht="15">
      <c r="A8" s="13" t="s">
        <v>24</v>
      </c>
      <c r="B8" s="16"/>
      <c r="C8" s="3"/>
      <c r="D8" s="16"/>
      <c r="E8" s="6"/>
    </row>
    <row r="9" spans="1:5" ht="15">
      <c r="A9" s="13" t="s">
        <v>16</v>
      </c>
      <c r="B9" s="16"/>
      <c r="C9" s="3"/>
      <c r="D9" s="16"/>
      <c r="E9" s="6"/>
    </row>
    <row r="10" spans="1:5" ht="15">
      <c r="A10" s="24" t="s">
        <v>17</v>
      </c>
      <c r="B10" s="3"/>
      <c r="C10" s="19">
        <f>B7+B8+B9</f>
        <v>0</v>
      </c>
      <c r="D10" s="3"/>
      <c r="E10" s="25">
        <f>D7+D8+D9</f>
        <v>0</v>
      </c>
    </row>
    <row r="11" spans="1:5" ht="15">
      <c r="A11" s="22" t="s">
        <v>4</v>
      </c>
      <c r="B11" s="23"/>
      <c r="C11" s="10"/>
      <c r="D11" s="23"/>
      <c r="E11" s="11"/>
    </row>
    <row r="12" spans="1:5" ht="15">
      <c r="A12" s="13" t="s">
        <v>19</v>
      </c>
      <c r="B12" s="16"/>
      <c r="C12" s="3"/>
      <c r="D12" s="3"/>
      <c r="E12" s="6"/>
    </row>
    <row r="13" spans="1:5" ht="15">
      <c r="A13" s="13" t="s">
        <v>20</v>
      </c>
      <c r="B13" s="16"/>
      <c r="C13" s="3"/>
      <c r="D13" s="3"/>
      <c r="E13" s="6"/>
    </row>
    <row r="14" spans="1:5" ht="15">
      <c r="A14" s="13" t="s">
        <v>22</v>
      </c>
      <c r="B14" s="16"/>
      <c r="C14" s="3"/>
      <c r="D14" s="3"/>
      <c r="E14" s="6"/>
    </row>
    <row r="15" spans="1:5" ht="15">
      <c r="A15" s="13" t="s">
        <v>29</v>
      </c>
      <c r="B15" s="16"/>
      <c r="C15" s="3"/>
      <c r="D15" s="3"/>
      <c r="E15" s="6"/>
    </row>
    <row r="16" spans="1:5" ht="15">
      <c r="A16" s="24" t="s">
        <v>5</v>
      </c>
      <c r="B16" s="3"/>
      <c r="C16" s="19">
        <f>B12+B13+B14+B15</f>
        <v>0</v>
      </c>
      <c r="D16" s="3"/>
      <c r="E16" s="19">
        <f>D12+D13+D14+D15</f>
        <v>0</v>
      </c>
    </row>
    <row r="17" spans="1:5" ht="15">
      <c r="A17" s="26" t="s">
        <v>39</v>
      </c>
      <c r="B17" s="3"/>
      <c r="C17" s="21">
        <f>C10+C16</f>
        <v>0</v>
      </c>
      <c r="D17" s="3"/>
      <c r="E17" s="21">
        <f>E10+E16</f>
        <v>0</v>
      </c>
    </row>
    <row r="18" spans="1:5" ht="15">
      <c r="A18" s="22" t="s">
        <v>8</v>
      </c>
      <c r="B18" s="23"/>
      <c r="C18" s="10"/>
      <c r="D18" s="23"/>
      <c r="E18" s="11"/>
    </row>
    <row r="19" spans="1:5" ht="15">
      <c r="A19" s="13" t="s">
        <v>21</v>
      </c>
      <c r="B19" s="16"/>
      <c r="C19" s="3"/>
      <c r="D19" s="3"/>
      <c r="E19" s="6"/>
    </row>
    <row r="20" spans="1:5" ht="15">
      <c r="A20" s="13" t="s">
        <v>30</v>
      </c>
      <c r="B20" s="16"/>
      <c r="C20" s="3"/>
      <c r="D20" s="3"/>
      <c r="E20" s="6"/>
    </row>
    <row r="21" spans="1:5" ht="15">
      <c r="A21" s="24" t="s">
        <v>6</v>
      </c>
      <c r="B21" s="3"/>
      <c r="C21" s="19">
        <f>B19+B20</f>
        <v>0</v>
      </c>
      <c r="D21" s="3"/>
      <c r="E21" s="19">
        <f>D19+D20</f>
        <v>0</v>
      </c>
    </row>
    <row r="22" spans="1:5" ht="15">
      <c r="A22" s="26" t="s">
        <v>7</v>
      </c>
      <c r="B22" s="3"/>
      <c r="C22" s="12"/>
      <c r="D22" s="3"/>
      <c r="E22" s="27"/>
    </row>
    <row r="23" spans="1:5" ht="15">
      <c r="A23" s="22" t="s">
        <v>11</v>
      </c>
      <c r="B23" s="23"/>
      <c r="C23" s="10"/>
      <c r="D23" s="23"/>
      <c r="E23" s="11"/>
    </row>
    <row r="24" spans="1:5" ht="15">
      <c r="A24" s="13" t="s">
        <v>12</v>
      </c>
      <c r="B24" s="16"/>
      <c r="C24" s="3"/>
      <c r="D24" s="3"/>
      <c r="E24" s="6"/>
    </row>
    <row r="25" spans="1:5" ht="15">
      <c r="A25" s="13" t="s">
        <v>13</v>
      </c>
      <c r="B25" s="16"/>
      <c r="C25" s="3"/>
      <c r="D25" s="3"/>
      <c r="E25" s="6"/>
    </row>
    <row r="26" spans="1:5" ht="15">
      <c r="A26" s="13" t="s">
        <v>14</v>
      </c>
      <c r="B26" s="16"/>
      <c r="C26" s="3"/>
      <c r="D26" s="3"/>
      <c r="E26" s="6"/>
    </row>
    <row r="27" spans="1:5" ht="15">
      <c r="A27" s="13" t="s">
        <v>15</v>
      </c>
      <c r="B27" s="16"/>
      <c r="C27" s="3"/>
      <c r="D27" s="3"/>
      <c r="E27" s="6"/>
    </row>
    <row r="28" spans="1:5" ht="15">
      <c r="A28" s="24" t="s">
        <v>18</v>
      </c>
      <c r="B28" s="3"/>
      <c r="C28" s="19">
        <f>SUM(B24:B27)</f>
        <v>0</v>
      </c>
      <c r="D28" s="3"/>
      <c r="E28" s="25">
        <f>SUM(D24:D27)</f>
        <v>0</v>
      </c>
    </row>
    <row r="29" spans="1:5" ht="15.75" thickBot="1">
      <c r="A29" s="28" t="s">
        <v>40</v>
      </c>
      <c r="B29" s="14"/>
      <c r="C29" s="30">
        <f>C21+C22+C28</f>
        <v>0</v>
      </c>
      <c r="D29" s="14"/>
      <c r="E29" s="31">
        <f>E21+E22+E28</f>
        <v>0</v>
      </c>
    </row>
    <row r="30" spans="1:4" ht="15">
      <c r="A30" s="5"/>
      <c r="C30" s="5"/>
      <c r="D30" s="5"/>
    </row>
    <row r="31" spans="3:4" ht="15">
      <c r="C31" s="5"/>
      <c r="D31" s="5"/>
    </row>
    <row r="32" spans="1:4" ht="15">
      <c r="A32" s="5" t="s">
        <v>25</v>
      </c>
      <c r="C32" s="5"/>
      <c r="D32" s="5"/>
    </row>
    <row r="33" spans="1:4" ht="15">
      <c r="A33" s="5" t="s">
        <v>26</v>
      </c>
      <c r="C33" s="5"/>
      <c r="D33" s="5"/>
    </row>
    <row r="34" spans="1:4" ht="15">
      <c r="A34" s="5"/>
      <c r="C34" s="5"/>
      <c r="D34" s="5"/>
    </row>
    <row r="35" spans="1:4" ht="15">
      <c r="A35" s="1" t="s">
        <v>27</v>
      </c>
      <c r="C35" s="5"/>
      <c r="D35" s="5"/>
    </row>
    <row r="36" spans="1:4" ht="15">
      <c r="A36" s="5"/>
      <c r="C36" s="5"/>
      <c r="D36" s="5"/>
    </row>
    <row r="37" spans="1:4" ht="15">
      <c r="A37" s="1" t="s">
        <v>28</v>
      </c>
      <c r="C37" s="5"/>
      <c r="D37" s="5"/>
    </row>
    <row r="38" spans="3:4" ht="15">
      <c r="C38" s="5"/>
      <c r="D38" s="5"/>
    </row>
    <row r="39" spans="1:4" ht="15">
      <c r="A39" s="1"/>
      <c r="C39" s="5"/>
      <c r="D39" s="5"/>
    </row>
    <row r="40" spans="1:6" ht="15">
      <c r="A40" s="36"/>
      <c r="C40" s="36"/>
      <c r="D40" s="36"/>
      <c r="E40" s="36"/>
      <c r="F40" s="36"/>
    </row>
    <row r="41" spans="1:6" ht="15">
      <c r="A41" s="35"/>
      <c r="C41" s="35"/>
      <c r="D41" s="35"/>
      <c r="E41" s="35"/>
      <c r="F41" s="35"/>
    </row>
    <row r="42" spans="1:6" ht="15">
      <c r="A42" s="35"/>
      <c r="C42" s="35"/>
      <c r="D42" s="35"/>
      <c r="E42" s="35"/>
      <c r="F42" s="35"/>
    </row>
  </sheetData>
  <sheetProtection/>
  <mergeCells count="6">
    <mergeCell ref="B5:C5"/>
    <mergeCell ref="D5:E5"/>
    <mergeCell ref="A1:F1"/>
    <mergeCell ref="A2:F2"/>
    <mergeCell ref="A3:F3"/>
    <mergeCell ref="C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37">
      <selection activeCell="B56" sqref="B56"/>
    </sheetView>
  </sheetViews>
  <sheetFormatPr defaultColWidth="9.140625" defaultRowHeight="12.75"/>
  <cols>
    <col min="1" max="1" width="45.421875" style="0" customWidth="1"/>
    <col min="2" max="2" width="11.57421875" style="0" customWidth="1"/>
    <col min="3" max="3" width="7.28125" style="0" customWidth="1"/>
    <col min="4" max="4" width="8.00390625" style="0" customWidth="1"/>
    <col min="5" max="5" width="6.57421875" style="0" customWidth="1"/>
    <col min="6" max="6" width="7.57421875" style="0" customWidth="1"/>
  </cols>
  <sheetData>
    <row r="1" spans="1:6" ht="17.25">
      <c r="A1" s="91" t="s">
        <v>76</v>
      </c>
      <c r="B1" s="91"/>
      <c r="C1" s="91"/>
      <c r="D1" s="91"/>
      <c r="E1" s="91"/>
      <c r="F1" s="91"/>
    </row>
    <row r="2" spans="1:6" ht="15">
      <c r="A2" s="92" t="s">
        <v>96</v>
      </c>
      <c r="B2" s="92"/>
      <c r="C2" s="92"/>
      <c r="D2" s="92"/>
      <c r="E2" s="92"/>
      <c r="F2" s="92"/>
    </row>
    <row r="3" spans="1:6" ht="15">
      <c r="A3" s="92" t="s">
        <v>142</v>
      </c>
      <c r="B3" s="92"/>
      <c r="C3" s="92"/>
      <c r="D3" s="92"/>
      <c r="E3" s="92"/>
      <c r="F3" s="92"/>
    </row>
    <row r="4" spans="1:6" ht="15.75" thickBot="1">
      <c r="A4" s="5"/>
      <c r="B4" s="5"/>
      <c r="C4" s="90" t="s">
        <v>72</v>
      </c>
      <c r="D4" s="90"/>
      <c r="E4" s="90"/>
      <c r="F4" s="90"/>
    </row>
    <row r="5" spans="1:6" ht="15.75" thickBot="1">
      <c r="A5" s="32" t="s">
        <v>1</v>
      </c>
      <c r="B5" s="33" t="s">
        <v>2</v>
      </c>
      <c r="C5" s="94">
        <v>2012</v>
      </c>
      <c r="D5" s="87"/>
      <c r="E5" s="94">
        <v>2011</v>
      </c>
      <c r="F5" s="88"/>
    </row>
    <row r="6" spans="1:6" ht="15">
      <c r="A6" s="22" t="s">
        <v>3</v>
      </c>
      <c r="B6" s="23"/>
      <c r="C6" s="23"/>
      <c r="D6" s="10"/>
      <c r="E6" s="23"/>
      <c r="F6" s="10"/>
    </row>
    <row r="7" spans="1:6" ht="15">
      <c r="A7" s="13" t="s">
        <v>23</v>
      </c>
      <c r="B7" s="17"/>
      <c r="C7" s="16">
        <v>32666</v>
      </c>
      <c r="D7" s="3"/>
      <c r="E7" s="16">
        <v>26467</v>
      </c>
      <c r="F7" s="3"/>
    </row>
    <row r="8" spans="1:6" ht="15">
      <c r="A8" s="13" t="s">
        <v>110</v>
      </c>
      <c r="B8" s="17"/>
      <c r="C8" s="16">
        <v>185</v>
      </c>
      <c r="D8" s="3"/>
      <c r="E8" s="16">
        <v>199</v>
      </c>
      <c r="F8" s="3"/>
    </row>
    <row r="9" spans="1:6" ht="15">
      <c r="A9" s="13" t="s">
        <v>24</v>
      </c>
      <c r="B9" s="17"/>
      <c r="C9" s="16">
        <v>601</v>
      </c>
      <c r="D9" s="3"/>
      <c r="E9" s="16">
        <v>397</v>
      </c>
      <c r="F9" s="3"/>
    </row>
    <row r="10" spans="1:6" ht="15">
      <c r="A10" s="13" t="s">
        <v>77</v>
      </c>
      <c r="B10" s="17"/>
      <c r="C10" s="16">
        <v>1358</v>
      </c>
      <c r="D10" s="3"/>
      <c r="E10" s="16">
        <v>1358</v>
      </c>
      <c r="F10" s="3"/>
    </row>
    <row r="11" spans="1:6" ht="15">
      <c r="A11" s="13" t="s">
        <v>16</v>
      </c>
      <c r="B11" s="17"/>
      <c r="C11" s="16">
        <v>2370</v>
      </c>
      <c r="D11" s="3"/>
      <c r="E11" s="16">
        <v>2580</v>
      </c>
      <c r="F11" s="3"/>
    </row>
    <row r="12" spans="1:6" ht="15">
      <c r="A12" s="13" t="s">
        <v>20</v>
      </c>
      <c r="B12" s="17"/>
      <c r="C12" s="16">
        <v>4119</v>
      </c>
      <c r="D12" s="3"/>
      <c r="E12" s="16">
        <v>4129</v>
      </c>
      <c r="F12" s="3"/>
    </row>
    <row r="13" spans="1:6" ht="15">
      <c r="A13" s="13" t="s">
        <v>78</v>
      </c>
      <c r="B13" s="17"/>
      <c r="C13" s="16">
        <v>0</v>
      </c>
      <c r="D13" s="3"/>
      <c r="E13" s="16"/>
      <c r="F13" s="3"/>
    </row>
    <row r="14" spans="1:6" ht="15">
      <c r="A14" s="13" t="s">
        <v>101</v>
      </c>
      <c r="B14" s="17"/>
      <c r="C14" s="16">
        <v>36</v>
      </c>
      <c r="D14" s="3"/>
      <c r="E14" s="16">
        <v>10</v>
      </c>
      <c r="F14" s="3"/>
    </row>
    <row r="15" spans="1:6" ht="15">
      <c r="A15" s="24" t="s">
        <v>17</v>
      </c>
      <c r="B15" s="18"/>
      <c r="C15" s="3"/>
      <c r="D15" s="21">
        <f>SUM(C7:C14)</f>
        <v>41335</v>
      </c>
      <c r="E15" s="3"/>
      <c r="F15" s="21">
        <f>SUM(E7:E14)</f>
        <v>35140</v>
      </c>
    </row>
    <row r="16" spans="1:6" ht="15">
      <c r="A16" s="22" t="s">
        <v>4</v>
      </c>
      <c r="B16" s="15"/>
      <c r="C16" s="23"/>
      <c r="D16" s="10"/>
      <c r="E16" s="23"/>
      <c r="F16" s="10"/>
    </row>
    <row r="17" spans="1:6" ht="15">
      <c r="A17" s="13" t="s">
        <v>19</v>
      </c>
      <c r="B17" s="17"/>
      <c r="C17" s="16">
        <v>13363</v>
      </c>
      <c r="D17" s="3"/>
      <c r="E17" s="16">
        <v>13263</v>
      </c>
      <c r="F17" s="3"/>
    </row>
    <row r="18" spans="1:6" ht="15">
      <c r="A18" s="13" t="s">
        <v>20</v>
      </c>
      <c r="B18" s="20"/>
      <c r="C18" s="16">
        <v>4434</v>
      </c>
      <c r="D18" s="3"/>
      <c r="E18" s="16">
        <v>5056</v>
      </c>
      <c r="F18" s="3"/>
    </row>
    <row r="19" spans="1:6" ht="15">
      <c r="A19" s="13" t="s">
        <v>22</v>
      </c>
      <c r="B19" s="20"/>
      <c r="C19" s="16">
        <v>1175</v>
      </c>
      <c r="D19" s="3"/>
      <c r="E19" s="16">
        <v>868</v>
      </c>
      <c r="F19" s="3"/>
    </row>
    <row r="20" spans="1:6" ht="15">
      <c r="A20" s="13" t="s">
        <v>116</v>
      </c>
      <c r="B20" s="17"/>
      <c r="C20" s="16">
        <v>107</v>
      </c>
      <c r="D20" s="3"/>
      <c r="E20" s="16">
        <v>69</v>
      </c>
      <c r="F20" s="3"/>
    </row>
    <row r="21" spans="1:6" ht="15">
      <c r="A21" s="13" t="s">
        <v>16</v>
      </c>
      <c r="B21" s="17"/>
      <c r="C21" s="16"/>
      <c r="D21" s="3"/>
      <c r="E21" s="16"/>
      <c r="F21" s="3"/>
    </row>
    <row r="22" spans="1:9" ht="15">
      <c r="A22" s="24" t="s">
        <v>5</v>
      </c>
      <c r="B22" s="18"/>
      <c r="C22" s="3"/>
      <c r="D22" s="19">
        <f>C17+C18+C19+C20+C21</f>
        <v>19079</v>
      </c>
      <c r="E22" s="3"/>
      <c r="F22" s="19">
        <f>E17+E18+E19+E20+E21</f>
        <v>19256</v>
      </c>
      <c r="I22" s="7"/>
    </row>
    <row r="23" spans="1:6" ht="15">
      <c r="A23" s="26" t="s">
        <v>39</v>
      </c>
      <c r="B23" s="3"/>
      <c r="C23" s="3"/>
      <c r="D23" s="21">
        <f>D15+D22</f>
        <v>60414</v>
      </c>
      <c r="E23" s="3"/>
      <c r="F23" s="21">
        <f>F15+F22</f>
        <v>54396</v>
      </c>
    </row>
    <row r="24" spans="1:6" ht="15">
      <c r="A24" s="26" t="s">
        <v>7</v>
      </c>
      <c r="B24" s="20"/>
      <c r="C24" s="3"/>
      <c r="D24" s="12">
        <v>350</v>
      </c>
      <c r="E24" s="3"/>
      <c r="F24" s="12">
        <v>120</v>
      </c>
    </row>
    <row r="25" spans="1:6" ht="15">
      <c r="A25" s="22" t="s">
        <v>8</v>
      </c>
      <c r="B25" s="15"/>
      <c r="C25" s="23"/>
      <c r="D25" s="10"/>
      <c r="E25" s="23"/>
      <c r="F25" s="10"/>
    </row>
    <row r="26" spans="1:6" ht="15">
      <c r="A26" s="13" t="s">
        <v>21</v>
      </c>
      <c r="B26" s="20"/>
      <c r="C26" s="16">
        <v>14946</v>
      </c>
      <c r="D26" s="3"/>
      <c r="E26" s="16">
        <v>15717</v>
      </c>
      <c r="F26" s="3"/>
    </row>
    <row r="27" spans="1:6" ht="15">
      <c r="A27" s="13" t="s">
        <v>30</v>
      </c>
      <c r="B27" s="20"/>
      <c r="C27" s="16">
        <v>277</v>
      </c>
      <c r="D27" s="3"/>
      <c r="E27" s="16">
        <v>38</v>
      </c>
      <c r="F27" s="3"/>
    </row>
    <row r="28" spans="1:6" ht="15">
      <c r="A28" s="24" t="s">
        <v>6</v>
      </c>
      <c r="B28" s="18"/>
      <c r="C28" s="3"/>
      <c r="D28" s="19">
        <f>C26+C27</f>
        <v>15223</v>
      </c>
      <c r="E28" s="3"/>
      <c r="F28" s="19">
        <f>E26+E27</f>
        <v>15755</v>
      </c>
    </row>
    <row r="30" spans="1:17" ht="15">
      <c r="A30" s="26" t="s">
        <v>9</v>
      </c>
      <c r="B30" s="20"/>
      <c r="C30" s="3"/>
      <c r="D30" s="12">
        <f>D22-D28</f>
        <v>3856</v>
      </c>
      <c r="E30" s="3"/>
      <c r="F30" s="12">
        <f>F22-F28</f>
        <v>3501</v>
      </c>
      <c r="Q30" t="s">
        <v>95</v>
      </c>
    </row>
    <row r="31" spans="1:6" ht="15">
      <c r="A31" s="26" t="s">
        <v>10</v>
      </c>
      <c r="B31" s="20"/>
      <c r="C31" s="3"/>
      <c r="D31" s="12">
        <f>D23-D28-D24</f>
        <v>44841</v>
      </c>
      <c r="E31" s="3"/>
      <c r="F31" s="12">
        <f>F23-F28-F24</f>
        <v>38521</v>
      </c>
    </row>
    <row r="32" spans="1:6" ht="15">
      <c r="A32" s="22" t="s">
        <v>11</v>
      </c>
      <c r="B32" s="23"/>
      <c r="C32" s="23"/>
      <c r="D32" s="10"/>
      <c r="E32" s="23"/>
      <c r="F32" s="10"/>
    </row>
    <row r="33" spans="1:6" ht="15">
      <c r="A33" s="13" t="s">
        <v>12</v>
      </c>
      <c r="B33" s="20"/>
      <c r="C33" s="16">
        <v>3298</v>
      </c>
      <c r="D33" s="3"/>
      <c r="E33" s="16">
        <v>3298</v>
      </c>
      <c r="F33" s="3"/>
    </row>
    <row r="34" spans="1:6" ht="15">
      <c r="A34" s="13" t="s">
        <v>13</v>
      </c>
      <c r="B34" s="20"/>
      <c r="C34" s="16">
        <v>47153</v>
      </c>
      <c r="D34" s="3"/>
      <c r="E34" s="16">
        <v>40181</v>
      </c>
      <c r="F34" s="3"/>
    </row>
    <row r="35" spans="1:6" ht="15">
      <c r="A35" s="13" t="s">
        <v>79</v>
      </c>
      <c r="B35" s="20"/>
      <c r="C35" s="16">
        <v>-5650</v>
      </c>
      <c r="D35" s="3"/>
      <c r="E35" s="16">
        <v>-4313</v>
      </c>
      <c r="F35" s="3"/>
    </row>
    <row r="36" spans="1:6" ht="15">
      <c r="A36" s="13" t="s">
        <v>102</v>
      </c>
      <c r="B36" s="20"/>
      <c r="C36" s="16">
        <v>40</v>
      </c>
      <c r="D36" s="3"/>
      <c r="E36" s="16">
        <v>-645</v>
      </c>
      <c r="F36" s="3"/>
    </row>
    <row r="37" spans="1:6" ht="15">
      <c r="A37" s="24" t="s">
        <v>18</v>
      </c>
      <c r="B37" s="19"/>
      <c r="C37" s="3"/>
      <c r="D37" s="19">
        <f>SUM(C33:C36)</f>
        <v>44841</v>
      </c>
      <c r="E37" s="3"/>
      <c r="F37" s="19">
        <f>SUM(E33:E36)</f>
        <v>38521</v>
      </c>
    </row>
    <row r="38" spans="1:6" ht="15">
      <c r="A38" s="39" t="s">
        <v>80</v>
      </c>
      <c r="B38" s="3"/>
      <c r="C38" s="3"/>
      <c r="D38" s="3">
        <v>12366</v>
      </c>
      <c r="E38" s="3"/>
      <c r="F38" s="3">
        <v>9358</v>
      </c>
    </row>
    <row r="39" spans="1:6" ht="15">
      <c r="A39" s="39" t="s">
        <v>81</v>
      </c>
      <c r="B39" s="3"/>
      <c r="C39" s="3"/>
      <c r="D39" s="3">
        <v>32475</v>
      </c>
      <c r="E39" s="3"/>
      <c r="F39" s="3">
        <v>29163</v>
      </c>
    </row>
    <row r="40" spans="1:6" ht="15.75" thickBot="1">
      <c r="A40" s="28" t="s">
        <v>40</v>
      </c>
      <c r="B40" s="29"/>
      <c r="C40" s="14"/>
      <c r="D40" s="30">
        <f>D28+D24+D37</f>
        <v>60414</v>
      </c>
      <c r="E40" s="14"/>
      <c r="F40" s="30">
        <f>F28+F24+F37</f>
        <v>54396</v>
      </c>
    </row>
    <row r="41" spans="1:4" ht="15">
      <c r="A41" s="5"/>
      <c r="B41" s="5"/>
      <c r="C41" s="5"/>
      <c r="D41" s="5"/>
    </row>
    <row r="42" spans="1:4" ht="15">
      <c r="A42" s="5"/>
      <c r="B42" s="5"/>
      <c r="C42" s="5"/>
      <c r="D42" s="5"/>
    </row>
    <row r="43" spans="1:4" s="42" customFormat="1" ht="15">
      <c r="A43" s="1"/>
      <c r="B43" s="1"/>
      <c r="C43" s="1"/>
      <c r="D43" s="1"/>
    </row>
    <row r="44" spans="1:4" ht="15">
      <c r="A44" s="1" t="s">
        <v>111</v>
      </c>
      <c r="B44" s="5"/>
      <c r="C44" s="5"/>
      <c r="D44" s="5"/>
    </row>
    <row r="45" spans="1:4" ht="15">
      <c r="A45" s="1" t="s">
        <v>146</v>
      </c>
      <c r="B45" s="5"/>
      <c r="C45" s="5"/>
      <c r="D45" s="5"/>
    </row>
    <row r="46" spans="1:4" ht="15.75" customHeight="1">
      <c r="A46" s="1" t="s">
        <v>112</v>
      </c>
      <c r="B46" s="5"/>
      <c r="C46" s="5"/>
      <c r="D46" s="5"/>
    </row>
    <row r="47" spans="1:6" ht="15.75" customHeight="1">
      <c r="A47" s="95" t="s">
        <v>113</v>
      </c>
      <c r="B47" s="95"/>
      <c r="C47" s="95"/>
      <c r="D47" s="95"/>
      <c r="E47" s="95"/>
      <c r="F47" s="95"/>
    </row>
    <row r="48" spans="1:4" ht="15.75" customHeight="1">
      <c r="A48" s="1"/>
      <c r="B48" s="5"/>
      <c r="C48" s="5"/>
      <c r="D48" s="5"/>
    </row>
    <row r="49" spans="1:6" ht="15.75" customHeight="1">
      <c r="A49" s="95" t="s">
        <v>145</v>
      </c>
      <c r="B49" s="95"/>
      <c r="C49" s="95"/>
      <c r="D49" s="95"/>
      <c r="E49" s="95"/>
      <c r="F49" s="95"/>
    </row>
    <row r="50" spans="1:6" ht="15.75" customHeight="1">
      <c r="A50" s="93"/>
      <c r="B50" s="93"/>
      <c r="C50" s="93"/>
      <c r="D50" s="93"/>
      <c r="E50" s="93"/>
      <c r="F50" s="93"/>
    </row>
    <row r="51" spans="1:6" ht="15.75" customHeight="1">
      <c r="A51" s="93"/>
      <c r="B51" s="93"/>
      <c r="C51" s="93"/>
      <c r="D51" s="93"/>
      <c r="E51" s="93"/>
      <c r="F51" s="93"/>
    </row>
    <row r="52" spans="1:6" ht="15.75" customHeight="1">
      <c r="A52" s="93"/>
      <c r="B52" s="93"/>
      <c r="C52" s="93"/>
      <c r="D52" s="93"/>
      <c r="E52" s="93"/>
      <c r="F52" s="93"/>
    </row>
    <row r="53" spans="1:6" ht="15">
      <c r="A53" s="93"/>
      <c r="B53" s="93"/>
      <c r="C53" s="93"/>
      <c r="D53" s="93"/>
      <c r="E53" s="93"/>
      <c r="F53" s="93"/>
    </row>
    <row r="54" spans="1:6" ht="15">
      <c r="A54" s="93"/>
      <c r="B54" s="93"/>
      <c r="C54" s="93"/>
      <c r="D54" s="93"/>
      <c r="E54" s="93"/>
      <c r="F54" s="93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</sheetData>
  <sheetProtection/>
  <mergeCells count="13">
    <mergeCell ref="A52:F52"/>
    <mergeCell ref="A53:F53"/>
    <mergeCell ref="A47:F47"/>
    <mergeCell ref="A1:F1"/>
    <mergeCell ref="A2:F2"/>
    <mergeCell ref="A3:F3"/>
    <mergeCell ref="C4:F4"/>
    <mergeCell ref="A54:F54"/>
    <mergeCell ref="A50:F50"/>
    <mergeCell ref="C5:D5"/>
    <mergeCell ref="E5:F5"/>
    <mergeCell ref="A49:F49"/>
    <mergeCell ref="A51:F51"/>
  </mergeCells>
  <printOptions/>
  <pageMargins left="0.7480314960629921" right="0.39" top="0.5905511811023623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6">
      <selection activeCell="A29" sqref="A29"/>
    </sheetView>
  </sheetViews>
  <sheetFormatPr defaultColWidth="9.140625" defaultRowHeight="12.75"/>
  <cols>
    <col min="1" max="1" width="56.57421875" style="0" customWidth="1"/>
    <col min="2" max="2" width="8.8515625" style="0" customWidth="1"/>
    <col min="3" max="3" width="10.28125" style="0" customWidth="1"/>
    <col min="4" max="4" width="11.57421875" style="0" customWidth="1"/>
  </cols>
  <sheetData>
    <row r="1" spans="1:10" ht="17.25">
      <c r="A1" s="89" t="s">
        <v>82</v>
      </c>
      <c r="B1" s="89"/>
      <c r="C1" s="89"/>
      <c r="D1" s="89"/>
      <c r="E1" s="4"/>
      <c r="F1" s="4"/>
      <c r="G1" s="4"/>
      <c r="H1" s="4"/>
      <c r="I1" s="4"/>
      <c r="J1" s="4"/>
    </row>
    <row r="2" spans="1:10" ht="15">
      <c r="A2" s="92" t="s">
        <v>98</v>
      </c>
      <c r="B2" s="97"/>
      <c r="C2" s="97"/>
      <c r="D2" s="97"/>
      <c r="E2" s="4"/>
      <c r="F2" s="4"/>
      <c r="G2" s="4"/>
      <c r="H2" s="4"/>
      <c r="I2" s="4"/>
      <c r="J2" s="4"/>
    </row>
    <row r="3" spans="1:10" ht="15">
      <c r="A3" s="92" t="s">
        <v>143</v>
      </c>
      <c r="B3" s="92"/>
      <c r="C3" s="92"/>
      <c r="D3" s="92"/>
      <c r="E3" s="4"/>
      <c r="F3" s="4"/>
      <c r="G3" s="4"/>
      <c r="H3" s="4"/>
      <c r="I3" s="4"/>
      <c r="J3" s="4"/>
    </row>
    <row r="4" spans="3:10" ht="13.5" thickBot="1">
      <c r="C4" s="96" t="s">
        <v>72</v>
      </c>
      <c r="D4" s="96"/>
      <c r="E4" s="4"/>
      <c r="F4" s="4"/>
      <c r="G4" s="4"/>
      <c r="H4" s="4"/>
      <c r="I4" s="4"/>
      <c r="J4" s="4"/>
    </row>
    <row r="5" spans="1:10" ht="15">
      <c r="A5" s="38"/>
      <c r="B5" s="37" t="s">
        <v>2</v>
      </c>
      <c r="C5" s="37">
        <v>2012</v>
      </c>
      <c r="D5" s="37">
        <v>2011</v>
      </c>
      <c r="E5" s="4"/>
      <c r="F5" s="4"/>
      <c r="G5" s="4"/>
      <c r="H5" s="4"/>
      <c r="I5" s="4"/>
      <c r="J5" s="4"/>
    </row>
    <row r="6" spans="1:10" ht="12.75">
      <c r="A6" s="40" t="s">
        <v>33</v>
      </c>
      <c r="B6" s="9"/>
      <c r="C6" s="8">
        <v>37418</v>
      </c>
      <c r="D6" s="8">
        <v>33411</v>
      </c>
      <c r="E6" s="4"/>
      <c r="F6" s="4"/>
      <c r="G6" s="4"/>
      <c r="H6" s="4"/>
      <c r="I6" s="4"/>
      <c r="J6" s="4"/>
    </row>
    <row r="7" spans="1:6" ht="12.75">
      <c r="A7" s="40" t="s">
        <v>74</v>
      </c>
      <c r="B7" s="9"/>
      <c r="C7" s="8"/>
      <c r="D7" s="8"/>
      <c r="E7" s="4"/>
      <c r="F7" s="4"/>
    </row>
    <row r="8" spans="1:6" ht="12.75">
      <c r="A8" s="40" t="s">
        <v>73</v>
      </c>
      <c r="B8" s="9"/>
      <c r="C8" s="8">
        <v>3610</v>
      </c>
      <c r="D8" s="8">
        <v>2560</v>
      </c>
      <c r="E8" s="4"/>
      <c r="F8" s="4"/>
    </row>
    <row r="9" spans="1:6" ht="12.75">
      <c r="A9" s="40" t="s">
        <v>34</v>
      </c>
      <c r="B9" s="9"/>
      <c r="C9" s="8">
        <v>18786</v>
      </c>
      <c r="D9" s="8">
        <v>17228</v>
      </c>
      <c r="E9" s="4"/>
      <c r="F9" s="4"/>
    </row>
    <row r="10" spans="1:6" ht="12.75">
      <c r="A10" s="40" t="s">
        <v>41</v>
      </c>
      <c r="B10" s="9"/>
      <c r="C10" s="8">
        <v>3042</v>
      </c>
      <c r="D10" s="8">
        <v>2617</v>
      </c>
      <c r="F10" s="4"/>
    </row>
    <row r="11" spans="1:6" ht="12.75">
      <c r="A11" s="40" t="s">
        <v>35</v>
      </c>
      <c r="B11" s="9"/>
      <c r="C11" s="8">
        <v>9673</v>
      </c>
      <c r="D11" s="8">
        <v>9454</v>
      </c>
      <c r="E11" s="4"/>
      <c r="F11" s="4"/>
    </row>
    <row r="12" spans="1:6" ht="12.75">
      <c r="A12" s="40" t="s">
        <v>36</v>
      </c>
      <c r="B12" s="9"/>
      <c r="C12" s="8">
        <v>1894</v>
      </c>
      <c r="D12" s="8">
        <v>1730</v>
      </c>
      <c r="E12" s="4"/>
      <c r="F12" s="4"/>
    </row>
    <row r="13" spans="1:6" ht="12.75">
      <c r="A13" s="40" t="s">
        <v>37</v>
      </c>
      <c r="B13" s="9"/>
      <c r="C13" s="8">
        <v>625</v>
      </c>
      <c r="D13" s="8">
        <v>483</v>
      </c>
      <c r="E13" s="4"/>
      <c r="F13" s="4"/>
    </row>
    <row r="14" spans="1:6" ht="12.75">
      <c r="A14" s="40" t="s">
        <v>38</v>
      </c>
      <c r="B14" s="9"/>
      <c r="C14" s="8">
        <f>C8+C9+C10+C12+C11+C13</f>
        <v>37630</v>
      </c>
      <c r="D14" s="8">
        <f>D8+D9+D10+D12+D11+D13</f>
        <v>34072</v>
      </c>
      <c r="E14" s="4"/>
      <c r="F14" s="4"/>
    </row>
    <row r="15" spans="1:6" ht="12.75">
      <c r="A15" s="40" t="s">
        <v>52</v>
      </c>
      <c r="B15" s="9"/>
      <c r="C15" s="8">
        <f>C6-C14</f>
        <v>-212</v>
      </c>
      <c r="D15" s="8">
        <f>D6-D14</f>
        <v>-661</v>
      </c>
      <c r="E15" s="4"/>
      <c r="F15" s="4"/>
    </row>
    <row r="16" spans="1:6" ht="12.75">
      <c r="A16" s="40" t="s">
        <v>51</v>
      </c>
      <c r="B16" s="9"/>
      <c r="C16" s="8">
        <v>295</v>
      </c>
      <c r="D16" s="8">
        <v>-57</v>
      </c>
      <c r="E16" s="4"/>
      <c r="F16" s="4"/>
    </row>
    <row r="17" spans="1:6" ht="12.75">
      <c r="A17" s="40" t="s">
        <v>54</v>
      </c>
      <c r="B17" s="9"/>
      <c r="C17" s="8">
        <v>57</v>
      </c>
      <c r="D17" s="8">
        <v>53</v>
      </c>
      <c r="E17" s="4"/>
      <c r="F17" s="4"/>
    </row>
    <row r="18" spans="1:6" ht="12.75">
      <c r="A18" s="40" t="s">
        <v>103</v>
      </c>
      <c r="B18" s="9"/>
      <c r="C18" s="8">
        <f>C15-C17+C16</f>
        <v>26</v>
      </c>
      <c r="D18" s="8">
        <f>D15-D17+D16</f>
        <v>-771</v>
      </c>
      <c r="E18" s="4"/>
      <c r="F18" s="4"/>
    </row>
    <row r="19" spans="1:6" ht="12.75">
      <c r="A19" s="50" t="s">
        <v>108</v>
      </c>
      <c r="B19" s="9"/>
      <c r="C19" s="8">
        <v>14</v>
      </c>
      <c r="D19" s="8">
        <v>33</v>
      </c>
      <c r="E19" s="4"/>
      <c r="F19" s="4"/>
    </row>
    <row r="20" spans="1:6" ht="12.75">
      <c r="A20" s="50" t="s">
        <v>115</v>
      </c>
      <c r="B20" s="9"/>
      <c r="C20" s="8"/>
      <c r="D20" s="8">
        <v>9</v>
      </c>
      <c r="E20" s="4"/>
      <c r="F20" s="4"/>
    </row>
    <row r="21" spans="1:6" ht="12.75">
      <c r="A21" s="8" t="s">
        <v>53</v>
      </c>
      <c r="B21" s="9"/>
      <c r="C21" s="8">
        <f>C18+C19-C20</f>
        <v>40</v>
      </c>
      <c r="D21" s="8">
        <f>D18+D19-D20</f>
        <v>-747</v>
      </c>
      <c r="E21" s="4"/>
      <c r="F21" s="4"/>
    </row>
    <row r="22" spans="1:6" ht="12.75">
      <c r="A22" s="41" t="s">
        <v>83</v>
      </c>
      <c r="B22" s="3"/>
      <c r="C22" s="3"/>
      <c r="D22" s="3"/>
      <c r="E22" s="4"/>
      <c r="F22" s="4"/>
    </row>
    <row r="23" spans="1:10" ht="15">
      <c r="A23" s="16" t="s">
        <v>104</v>
      </c>
      <c r="B23" s="16"/>
      <c r="C23" s="16">
        <v>267</v>
      </c>
      <c r="D23" s="16">
        <v>-1042</v>
      </c>
      <c r="E23" s="4"/>
      <c r="F23" s="4"/>
      <c r="G23" s="4"/>
      <c r="H23" s="4"/>
      <c r="I23" s="4"/>
      <c r="J23" s="4"/>
    </row>
    <row r="24" spans="1:10" ht="15">
      <c r="A24" s="16" t="s">
        <v>105</v>
      </c>
      <c r="B24" s="16"/>
      <c r="C24" s="16">
        <v>-227</v>
      </c>
      <c r="D24" s="16">
        <v>295</v>
      </c>
      <c r="E24" s="4"/>
      <c r="F24" s="4"/>
      <c r="G24" s="4"/>
      <c r="H24" s="4"/>
      <c r="I24" s="4"/>
      <c r="J24" s="4"/>
    </row>
    <row r="25" spans="1:10" ht="15">
      <c r="A25" s="5"/>
      <c r="B25" s="5"/>
      <c r="C25" s="5"/>
      <c r="D25" s="5"/>
      <c r="E25" s="4"/>
      <c r="F25" s="4"/>
      <c r="G25" s="4"/>
      <c r="H25" s="4"/>
      <c r="I25" s="4"/>
      <c r="J25" s="4"/>
    </row>
    <row r="26" spans="1:10" ht="15">
      <c r="A26" s="1" t="s">
        <v>147</v>
      </c>
      <c r="B26" s="5"/>
      <c r="C26" s="5" t="s">
        <v>106</v>
      </c>
      <c r="D26" s="5"/>
      <c r="E26" s="4"/>
      <c r="F26" s="4"/>
      <c r="G26" s="4"/>
      <c r="H26" s="4"/>
      <c r="I26" s="4"/>
      <c r="J26" s="4"/>
    </row>
    <row r="27" spans="2:10" ht="15">
      <c r="B27" s="5"/>
      <c r="C27" s="5"/>
      <c r="D27" s="5"/>
      <c r="E27" s="4"/>
      <c r="F27" s="4"/>
      <c r="G27" s="4"/>
      <c r="H27" s="4"/>
      <c r="I27" s="4"/>
      <c r="J27" s="4"/>
    </row>
    <row r="28" spans="1:10" ht="15">
      <c r="A28" s="1" t="s">
        <v>27</v>
      </c>
      <c r="B28" s="5"/>
      <c r="C28" s="5"/>
      <c r="D28" s="5"/>
      <c r="E28" s="4"/>
      <c r="F28" s="4"/>
      <c r="G28" s="4"/>
      <c r="H28" s="4"/>
      <c r="I28" s="4"/>
      <c r="J28" s="4"/>
    </row>
    <row r="29" spans="1:10" ht="15">
      <c r="A29" s="51" t="s">
        <v>148</v>
      </c>
      <c r="B29" s="5"/>
      <c r="C29" s="5"/>
      <c r="D29" s="5"/>
      <c r="E29" s="34"/>
      <c r="F29" s="4"/>
      <c r="G29" s="4"/>
      <c r="H29" s="4"/>
      <c r="I29" s="4"/>
      <c r="J29" s="4"/>
    </row>
    <row r="30" spans="1:10" ht="15">
      <c r="A30" s="1" t="s">
        <v>28</v>
      </c>
      <c r="E30" s="34"/>
      <c r="F30" s="4"/>
      <c r="G30" s="4"/>
      <c r="H30" s="4"/>
      <c r="I30" s="4"/>
      <c r="J30" s="4"/>
    </row>
    <row r="31" spans="1:10" ht="15">
      <c r="A31" s="1" t="s">
        <v>91</v>
      </c>
      <c r="E31" s="34"/>
      <c r="F31" s="4"/>
      <c r="G31" s="4"/>
      <c r="H31" s="4"/>
      <c r="I31" s="4"/>
      <c r="J31" s="4"/>
    </row>
    <row r="32" spans="5:10" ht="12.75">
      <c r="E32" s="10"/>
      <c r="F32" s="4"/>
      <c r="G32" s="4"/>
      <c r="H32" s="4"/>
      <c r="I32" s="4"/>
      <c r="J32" s="4"/>
    </row>
    <row r="33" spans="1:6" ht="15">
      <c r="A33" s="1"/>
      <c r="E33" s="10"/>
      <c r="F33" s="4"/>
    </row>
    <row r="34" spans="1:6" ht="15">
      <c r="A34" s="1"/>
      <c r="E34" s="10"/>
      <c r="F34" s="4"/>
    </row>
    <row r="35" spans="5:6" ht="12.75">
      <c r="E35" s="10"/>
      <c r="F35" s="4"/>
    </row>
    <row r="36" spans="1:6" ht="12.75">
      <c r="A36" s="2"/>
      <c r="E36" s="34"/>
      <c r="F36" s="4"/>
    </row>
    <row r="37" spans="5:6" ht="12.75">
      <c r="E37" s="10"/>
      <c r="F37" s="4"/>
    </row>
    <row r="38" ht="12.75">
      <c r="E38" s="34"/>
    </row>
    <row r="39" ht="12.75">
      <c r="E39" s="10"/>
    </row>
    <row r="40" ht="12.75">
      <c r="E40" s="34"/>
    </row>
  </sheetData>
  <sheetProtection/>
  <mergeCells count="4">
    <mergeCell ref="C4:D4"/>
    <mergeCell ref="A1:D1"/>
    <mergeCell ref="A2:D2"/>
    <mergeCell ref="A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7">
      <selection activeCell="H29" sqref="H29"/>
    </sheetView>
  </sheetViews>
  <sheetFormatPr defaultColWidth="9.140625" defaultRowHeight="12.75"/>
  <cols>
    <col min="1" max="1" width="30.57421875" style="0" customWidth="1"/>
    <col min="2" max="3" width="8.00390625" style="0" customWidth="1"/>
    <col min="4" max="4" width="10.8515625" style="0" customWidth="1"/>
    <col min="5" max="5" width="9.00390625" style="0" customWidth="1"/>
    <col min="6" max="6" width="10.140625" style="0" customWidth="1"/>
    <col min="7" max="7" width="12.8515625" style="0" customWidth="1"/>
    <col min="8" max="8" width="11.140625" style="0" customWidth="1"/>
    <col min="9" max="9" width="13.7109375" style="0" customWidth="1"/>
    <col min="10" max="10" width="17.00390625" style="0" customWidth="1"/>
  </cols>
  <sheetData>
    <row r="1" spans="1:9" ht="17.25">
      <c r="A1" s="107" t="s">
        <v>90</v>
      </c>
      <c r="B1" s="107"/>
      <c r="C1" s="107"/>
      <c r="D1" s="107"/>
      <c r="E1" s="107"/>
      <c r="F1" s="107"/>
      <c r="G1" s="107"/>
      <c r="H1" s="107"/>
      <c r="I1" s="107"/>
    </row>
    <row r="2" spans="1:9" ht="15">
      <c r="A2" s="108" t="s">
        <v>135</v>
      </c>
      <c r="B2" s="108"/>
      <c r="C2" s="108"/>
      <c r="D2" s="108"/>
      <c r="E2" s="108"/>
      <c r="F2" s="108"/>
      <c r="G2" s="108"/>
      <c r="H2" s="108"/>
      <c r="I2" s="108"/>
    </row>
    <row r="3" spans="1:9" ht="15">
      <c r="A3" s="108" t="s">
        <v>136</v>
      </c>
      <c r="B3" s="108"/>
      <c r="C3" s="108"/>
      <c r="D3" s="108"/>
      <c r="E3" s="108"/>
      <c r="F3" s="108"/>
      <c r="G3" s="108"/>
      <c r="H3" s="108"/>
      <c r="I3" s="108"/>
    </row>
    <row r="4" spans="1:9" ht="15">
      <c r="A4" s="108" t="s">
        <v>144</v>
      </c>
      <c r="B4" s="108"/>
      <c r="C4" s="108"/>
      <c r="D4" s="108"/>
      <c r="E4" s="108"/>
      <c r="F4" s="108"/>
      <c r="G4" s="108"/>
      <c r="H4" s="108"/>
      <c r="I4" s="108"/>
    </row>
    <row r="5" spans="1:9" ht="12.75">
      <c r="A5" s="110" t="s">
        <v>72</v>
      </c>
      <c r="B5" s="96"/>
      <c r="C5" s="96"/>
      <c r="D5" s="96"/>
      <c r="E5" s="96"/>
      <c r="F5" s="96"/>
      <c r="G5" s="96"/>
      <c r="H5" s="96"/>
      <c r="I5" s="96"/>
    </row>
    <row r="6" spans="1:9" ht="12.75" customHeight="1">
      <c r="A6" s="52"/>
      <c r="B6" s="53"/>
      <c r="C6" s="109"/>
      <c r="D6" s="109"/>
      <c r="E6" s="109"/>
      <c r="F6" s="109"/>
      <c r="G6" s="109"/>
      <c r="H6" s="54"/>
      <c r="I6" s="52"/>
    </row>
    <row r="7" ht="15.75" thickBot="1">
      <c r="A7" s="5"/>
    </row>
    <row r="8" spans="1:10" ht="13.5">
      <c r="A8" s="57"/>
      <c r="B8" s="98" t="s">
        <v>118</v>
      </c>
      <c r="C8" s="99"/>
      <c r="D8" s="99"/>
      <c r="E8" s="99"/>
      <c r="F8" s="99"/>
      <c r="G8" s="99"/>
      <c r="H8" s="100"/>
      <c r="I8" s="101" t="s">
        <v>119</v>
      </c>
      <c r="J8" s="74"/>
    </row>
    <row r="9" spans="1:10" ht="14.25" thickBot="1">
      <c r="A9" s="59"/>
      <c r="B9" s="104" t="s">
        <v>120</v>
      </c>
      <c r="C9" s="105"/>
      <c r="D9" s="105"/>
      <c r="E9" s="105"/>
      <c r="F9" s="105"/>
      <c r="G9" s="105"/>
      <c r="H9" s="106"/>
      <c r="I9" s="102"/>
      <c r="J9" s="75"/>
    </row>
    <row r="10" spans="1:10" ht="13.5">
      <c r="A10" s="59"/>
      <c r="B10" s="60"/>
      <c r="C10" s="60"/>
      <c r="D10" s="61" t="s">
        <v>121</v>
      </c>
      <c r="E10" s="61"/>
      <c r="F10" s="61"/>
      <c r="G10" s="61"/>
      <c r="H10" s="58"/>
      <c r="I10" s="102"/>
      <c r="J10" s="76" t="s">
        <v>122</v>
      </c>
    </row>
    <row r="11" spans="1:10" ht="13.5">
      <c r="A11" s="59" t="s">
        <v>42</v>
      </c>
      <c r="B11" s="62" t="s">
        <v>123</v>
      </c>
      <c r="C11" s="62" t="s">
        <v>124</v>
      </c>
      <c r="D11" s="63" t="s">
        <v>43</v>
      </c>
      <c r="E11" s="63" t="s">
        <v>125</v>
      </c>
      <c r="F11" s="63" t="s">
        <v>31</v>
      </c>
      <c r="G11" s="63" t="s">
        <v>126</v>
      </c>
      <c r="H11" s="64"/>
      <c r="I11" s="102"/>
      <c r="J11" s="76" t="s">
        <v>127</v>
      </c>
    </row>
    <row r="12" spans="1:10" ht="13.5">
      <c r="A12" s="59"/>
      <c r="B12" s="62" t="s">
        <v>128</v>
      </c>
      <c r="C12" s="62" t="s">
        <v>129</v>
      </c>
      <c r="D12" s="63" t="s">
        <v>44</v>
      </c>
      <c r="E12" s="63" t="s">
        <v>47</v>
      </c>
      <c r="F12" s="63" t="s">
        <v>47</v>
      </c>
      <c r="G12" s="63" t="s">
        <v>130</v>
      </c>
      <c r="H12" s="64" t="s">
        <v>32</v>
      </c>
      <c r="I12" s="102"/>
      <c r="J12" s="76" t="s">
        <v>128</v>
      </c>
    </row>
    <row r="13" spans="1:10" ht="13.5">
      <c r="A13" s="59"/>
      <c r="B13" s="62"/>
      <c r="C13" s="62" t="s">
        <v>131</v>
      </c>
      <c r="D13" s="63" t="s">
        <v>45</v>
      </c>
      <c r="E13" s="63"/>
      <c r="F13" s="65"/>
      <c r="G13" s="63"/>
      <c r="H13" s="64"/>
      <c r="I13" s="102"/>
      <c r="J13" s="75"/>
    </row>
    <row r="14" spans="1:10" ht="14.25" thickBot="1">
      <c r="A14" s="66"/>
      <c r="B14" s="67"/>
      <c r="C14" s="67"/>
      <c r="D14" s="68" t="s">
        <v>46</v>
      </c>
      <c r="E14" s="68"/>
      <c r="F14" s="68"/>
      <c r="G14" s="68"/>
      <c r="H14" s="69"/>
      <c r="I14" s="103"/>
      <c r="J14" s="77"/>
    </row>
    <row r="15" spans="1:10" ht="14.25" thickBot="1">
      <c r="A15" s="81" t="s">
        <v>137</v>
      </c>
      <c r="B15" s="70">
        <v>2357</v>
      </c>
      <c r="C15" s="70">
        <v>14</v>
      </c>
      <c r="D15" s="70">
        <v>10030</v>
      </c>
      <c r="E15" s="70">
        <v>696</v>
      </c>
      <c r="F15" s="70">
        <v>18456</v>
      </c>
      <c r="G15" s="70">
        <v>-2390</v>
      </c>
      <c r="H15" s="70">
        <v>29163</v>
      </c>
      <c r="I15" s="70">
        <v>9358</v>
      </c>
      <c r="J15" s="70">
        <v>38521</v>
      </c>
    </row>
    <row r="16" spans="1:10" ht="14.25" thickBot="1">
      <c r="A16" s="73" t="s">
        <v>48</v>
      </c>
      <c r="B16" s="71"/>
      <c r="C16" s="71"/>
      <c r="D16" s="71"/>
      <c r="E16" s="71"/>
      <c r="F16" s="71"/>
      <c r="G16" s="71">
        <v>267</v>
      </c>
      <c r="H16" s="71">
        <v>267</v>
      </c>
      <c r="I16" s="71">
        <v>-227</v>
      </c>
      <c r="J16" s="71">
        <v>40</v>
      </c>
    </row>
    <row r="17" spans="1:10" ht="14.25" thickBot="1">
      <c r="A17" s="73" t="s">
        <v>49</v>
      </c>
      <c r="B17" s="71"/>
      <c r="C17" s="71"/>
      <c r="D17" s="71"/>
      <c r="E17" s="71"/>
      <c r="F17" s="71">
        <v>339</v>
      </c>
      <c r="G17" s="71">
        <v>-455</v>
      </c>
      <c r="H17" s="71">
        <v>-116</v>
      </c>
      <c r="I17" s="71">
        <v>-236</v>
      </c>
      <c r="J17" s="71">
        <v>-352</v>
      </c>
    </row>
    <row r="18" spans="1:10" ht="14.25" thickBot="1">
      <c r="A18" s="72" t="s">
        <v>132</v>
      </c>
      <c r="B18" s="71"/>
      <c r="C18" s="71"/>
      <c r="D18" s="71"/>
      <c r="E18" s="71"/>
      <c r="F18" s="71"/>
      <c r="G18" s="71">
        <v>-116</v>
      </c>
      <c r="H18" s="71">
        <v>-116</v>
      </c>
      <c r="I18" s="71">
        <v>-65</v>
      </c>
      <c r="J18" s="71">
        <v>-181</v>
      </c>
    </row>
    <row r="19" spans="1:10" ht="14.25" thickBot="1">
      <c r="A19" s="73" t="s">
        <v>133</v>
      </c>
      <c r="B19" s="78"/>
      <c r="C19" s="71"/>
      <c r="D19" s="71"/>
      <c r="E19" s="71"/>
      <c r="F19" s="71">
        <v>339</v>
      </c>
      <c r="G19" s="71">
        <v>-339</v>
      </c>
      <c r="H19" s="71"/>
      <c r="I19" s="71">
        <v>-171</v>
      </c>
      <c r="J19" s="71">
        <v>-171</v>
      </c>
    </row>
    <row r="20" spans="1:10" ht="14.25" thickBot="1">
      <c r="A20" s="73" t="s">
        <v>139</v>
      </c>
      <c r="B20" s="85"/>
      <c r="C20" s="71"/>
      <c r="D20" s="71"/>
      <c r="E20" s="71"/>
      <c r="F20" s="71"/>
      <c r="G20" s="71"/>
      <c r="H20" s="71"/>
      <c r="I20" s="71">
        <v>-47</v>
      </c>
      <c r="J20" s="71">
        <v>-47</v>
      </c>
    </row>
    <row r="21" spans="1:10" ht="14.25" thickBot="1">
      <c r="A21" s="80" t="s">
        <v>117</v>
      </c>
      <c r="B21" s="79"/>
      <c r="C21" s="71"/>
      <c r="D21" s="71">
        <v>3166</v>
      </c>
      <c r="E21" s="71"/>
      <c r="F21" s="71"/>
      <c r="G21" s="71"/>
      <c r="H21" s="71">
        <v>3166</v>
      </c>
      <c r="I21" s="71">
        <v>3304</v>
      </c>
      <c r="J21" s="71">
        <v>6470</v>
      </c>
    </row>
    <row r="22" spans="1:10" ht="14.25" thickBot="1">
      <c r="A22" s="73" t="s">
        <v>134</v>
      </c>
      <c r="B22" s="71"/>
      <c r="C22" s="71"/>
      <c r="D22" s="71"/>
      <c r="E22" s="71"/>
      <c r="F22" s="71">
        <v>-8</v>
      </c>
      <c r="G22" s="71">
        <v>3</v>
      </c>
      <c r="H22" s="71">
        <v>-5</v>
      </c>
      <c r="I22" s="71">
        <v>214</v>
      </c>
      <c r="J22" s="71">
        <v>209</v>
      </c>
    </row>
    <row r="23" spans="1:10" ht="14.25" thickBot="1">
      <c r="A23" s="82" t="s">
        <v>141</v>
      </c>
      <c r="B23" s="70">
        <v>2357</v>
      </c>
      <c r="C23" s="70">
        <v>14</v>
      </c>
      <c r="D23" s="70">
        <v>13196</v>
      </c>
      <c r="E23" s="70">
        <v>696</v>
      </c>
      <c r="F23" s="70">
        <v>18787</v>
      </c>
      <c r="G23" s="70">
        <v>-2575</v>
      </c>
      <c r="H23" s="70">
        <v>32475</v>
      </c>
      <c r="I23" s="70">
        <v>12366</v>
      </c>
      <c r="J23" s="70">
        <v>44841</v>
      </c>
    </row>
    <row r="26" ht="15">
      <c r="A26" s="55" t="s">
        <v>149</v>
      </c>
    </row>
    <row r="28" spans="2:9" ht="13.5">
      <c r="B28" s="83" t="s">
        <v>28</v>
      </c>
      <c r="C28" s="83"/>
      <c r="D28" s="83"/>
      <c r="E28" s="56"/>
      <c r="F28" s="83" t="s">
        <v>27</v>
      </c>
      <c r="G28" s="83"/>
      <c r="H28" s="83"/>
      <c r="I28" s="84"/>
    </row>
    <row r="29" spans="2:9" ht="13.5">
      <c r="B29" s="84"/>
      <c r="C29" s="84" t="s">
        <v>138</v>
      </c>
      <c r="D29" s="84"/>
      <c r="F29" s="84"/>
      <c r="G29" s="84"/>
      <c r="H29" s="84" t="s">
        <v>150</v>
      </c>
      <c r="I29" s="84"/>
    </row>
  </sheetData>
  <sheetProtection/>
  <mergeCells count="9">
    <mergeCell ref="B8:H8"/>
    <mergeCell ref="I8:I14"/>
    <mergeCell ref="B9:H9"/>
    <mergeCell ref="A1:I1"/>
    <mergeCell ref="A2:I2"/>
    <mergeCell ref="A3:I3"/>
    <mergeCell ref="C6:G6"/>
    <mergeCell ref="A4:I4"/>
    <mergeCell ref="A5:I5"/>
  </mergeCells>
  <printOptions/>
  <pageMargins left="0.54" right="0.17" top="1.32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PageLayoutView="0" workbookViewId="0" topLeftCell="A28">
      <selection activeCell="A45" sqref="A45"/>
    </sheetView>
  </sheetViews>
  <sheetFormatPr defaultColWidth="9.140625" defaultRowHeight="12.75"/>
  <cols>
    <col min="1" max="1" width="64.00390625" style="0" customWidth="1"/>
    <col min="2" max="2" width="11.7109375" style="0" customWidth="1"/>
    <col min="3" max="3" width="12.28125" style="0" customWidth="1"/>
  </cols>
  <sheetData>
    <row r="1" spans="1:3" ht="15">
      <c r="A1" s="92" t="s">
        <v>84</v>
      </c>
      <c r="B1" s="92"/>
      <c r="C1" s="92"/>
    </row>
    <row r="2" spans="1:3" ht="15">
      <c r="A2" s="92" t="s">
        <v>71</v>
      </c>
      <c r="B2" s="92"/>
      <c r="C2" s="92"/>
    </row>
    <row r="3" spans="1:3" ht="15">
      <c r="A3" s="90" t="s">
        <v>99</v>
      </c>
      <c r="B3" s="90"/>
      <c r="C3" s="90"/>
    </row>
    <row r="4" spans="1:3" ht="15">
      <c r="A4" s="92" t="s">
        <v>144</v>
      </c>
      <c r="B4" s="92"/>
      <c r="C4" s="92"/>
    </row>
    <row r="5" spans="1:3" ht="15.75" thickBot="1">
      <c r="A5" s="5"/>
      <c r="B5" s="111" t="s">
        <v>85</v>
      </c>
      <c r="C5" s="111"/>
    </row>
    <row r="6" spans="1:3" ht="15">
      <c r="A6" s="43"/>
      <c r="B6" s="37">
        <v>2012</v>
      </c>
      <c r="C6" s="37">
        <v>2011</v>
      </c>
    </row>
    <row r="7" spans="1:3" ht="15">
      <c r="A7" s="44"/>
      <c r="B7" s="23"/>
      <c r="C7" s="23"/>
    </row>
    <row r="8" spans="1:3" ht="15">
      <c r="A8" s="45" t="s">
        <v>86</v>
      </c>
      <c r="B8" s="23"/>
      <c r="C8" s="23"/>
    </row>
    <row r="9" spans="1:3" ht="15">
      <c r="A9" s="46" t="s">
        <v>55</v>
      </c>
      <c r="B9" s="23"/>
      <c r="C9" s="23"/>
    </row>
    <row r="10" spans="1:3" ht="15">
      <c r="A10" s="13" t="s">
        <v>100</v>
      </c>
      <c r="B10" s="16">
        <v>41526</v>
      </c>
      <c r="C10" s="16">
        <v>41874</v>
      </c>
    </row>
    <row r="11" spans="1:3" ht="15">
      <c r="A11" s="13" t="s">
        <v>109</v>
      </c>
      <c r="B11" s="16"/>
      <c r="C11" s="16"/>
    </row>
    <row r="12" spans="1:3" ht="15">
      <c r="A12" s="13" t="s">
        <v>56</v>
      </c>
      <c r="B12" s="16"/>
      <c r="C12" s="16"/>
    </row>
    <row r="13" spans="1:3" ht="15">
      <c r="A13" s="13"/>
      <c r="B13" s="19">
        <f>SUM(B10:B12)</f>
        <v>41526</v>
      </c>
      <c r="C13" s="19">
        <f>SUM(C10:C12)</f>
        <v>41874</v>
      </c>
    </row>
    <row r="14" spans="1:3" ht="15">
      <c r="A14" s="46" t="s">
        <v>57</v>
      </c>
      <c r="B14" s="23"/>
      <c r="C14" s="23"/>
    </row>
    <row r="15" spans="1:3" ht="15">
      <c r="A15" s="13" t="s">
        <v>58</v>
      </c>
      <c r="B15" s="16">
        <v>30440</v>
      </c>
      <c r="C15" s="16">
        <v>31582</v>
      </c>
    </row>
    <row r="16" spans="1:3" ht="15">
      <c r="A16" s="13" t="s">
        <v>59</v>
      </c>
      <c r="B16" s="16">
        <v>9789</v>
      </c>
      <c r="C16" s="16">
        <v>8840</v>
      </c>
    </row>
    <row r="17" spans="1:3" ht="15">
      <c r="A17" s="13" t="s">
        <v>63</v>
      </c>
      <c r="B17" s="16">
        <v>15</v>
      </c>
      <c r="C17" s="16">
        <v>10</v>
      </c>
    </row>
    <row r="18" spans="1:3" ht="15">
      <c r="A18" s="13" t="s">
        <v>56</v>
      </c>
      <c r="B18" s="16">
        <v>11</v>
      </c>
      <c r="C18" s="16">
        <v>70</v>
      </c>
    </row>
    <row r="19" spans="1:3" ht="15">
      <c r="A19" s="13"/>
      <c r="B19" s="19">
        <f>SUM(B15:B18)</f>
        <v>40255</v>
      </c>
      <c r="C19" s="19">
        <f>SUM(C15:C18)</f>
        <v>40502</v>
      </c>
    </row>
    <row r="20" spans="1:3" ht="15">
      <c r="A20" s="47" t="s">
        <v>60</v>
      </c>
      <c r="B20" s="16">
        <f>B13-B19</f>
        <v>1271</v>
      </c>
      <c r="C20" s="16">
        <v>1372</v>
      </c>
    </row>
    <row r="21" spans="1:3" ht="15">
      <c r="A21" s="13" t="s">
        <v>140</v>
      </c>
      <c r="B21" s="16">
        <v>188</v>
      </c>
      <c r="C21" s="16">
        <v>367</v>
      </c>
    </row>
    <row r="22" spans="1:3" ht="15">
      <c r="A22" s="13" t="s">
        <v>114</v>
      </c>
      <c r="B22" s="16">
        <v>262</v>
      </c>
      <c r="C22" s="16">
        <v>139</v>
      </c>
    </row>
    <row r="23" spans="1:3" ht="15">
      <c r="A23" s="47" t="s">
        <v>61</v>
      </c>
      <c r="B23" s="19">
        <f>B20-B21-B22</f>
        <v>821</v>
      </c>
      <c r="C23" s="19">
        <f>C20-C21-C22</f>
        <v>866</v>
      </c>
    </row>
    <row r="24" spans="1:3" ht="15">
      <c r="A24" s="45" t="s">
        <v>87</v>
      </c>
      <c r="B24" s="23"/>
      <c r="C24" s="23"/>
    </row>
    <row r="25" spans="1:3" ht="15">
      <c r="A25" s="46" t="s">
        <v>55</v>
      </c>
      <c r="B25" s="23"/>
      <c r="C25" s="23"/>
    </row>
    <row r="26" spans="1:3" ht="15">
      <c r="A26" s="47" t="s">
        <v>64</v>
      </c>
      <c r="B26" s="16">
        <v>15</v>
      </c>
      <c r="C26" s="16">
        <v>231</v>
      </c>
    </row>
    <row r="27" spans="1:3" ht="15">
      <c r="A27" s="13" t="s">
        <v>97</v>
      </c>
      <c r="B27" s="16">
        <v>817</v>
      </c>
      <c r="C27" s="16">
        <v>175</v>
      </c>
    </row>
    <row r="28" spans="1:3" ht="15">
      <c r="A28" s="44" t="s">
        <v>107</v>
      </c>
      <c r="B28" s="23"/>
      <c r="C28" s="23"/>
    </row>
    <row r="29" spans="1:3" ht="15">
      <c r="A29" s="46" t="s">
        <v>57</v>
      </c>
      <c r="B29" s="23"/>
      <c r="C29" s="23"/>
    </row>
    <row r="30" spans="1:3" ht="15">
      <c r="A30" s="13" t="s">
        <v>92</v>
      </c>
      <c r="B30" s="16">
        <v>597</v>
      </c>
      <c r="C30" s="16">
        <v>704</v>
      </c>
    </row>
    <row r="31" spans="1:3" ht="15">
      <c r="A31" s="13" t="s">
        <v>93</v>
      </c>
      <c r="B31" s="16">
        <v>20</v>
      </c>
      <c r="C31" s="16"/>
    </row>
    <row r="32" spans="1:3" ht="15">
      <c r="A32" s="47" t="s">
        <v>62</v>
      </c>
      <c r="B32" s="19">
        <f>B26+B27+B28-B30-B31</f>
        <v>215</v>
      </c>
      <c r="C32" s="19">
        <f>C26+C27+C28-C30-C31</f>
        <v>-298</v>
      </c>
    </row>
    <row r="33" spans="1:3" ht="15">
      <c r="A33" s="45" t="s">
        <v>88</v>
      </c>
      <c r="B33" s="23"/>
      <c r="C33" s="23"/>
    </row>
    <row r="34" spans="1:3" ht="15">
      <c r="A34" s="13" t="s">
        <v>89</v>
      </c>
      <c r="B34" s="16">
        <v>-395</v>
      </c>
      <c r="C34" s="16">
        <v>-1516</v>
      </c>
    </row>
    <row r="35" spans="1:3" ht="15">
      <c r="A35" s="13" t="s">
        <v>65</v>
      </c>
      <c r="B35" s="16">
        <v>50</v>
      </c>
      <c r="C35" s="16">
        <v>11</v>
      </c>
    </row>
    <row r="36" spans="1:3" ht="15">
      <c r="A36" s="13" t="s">
        <v>66</v>
      </c>
      <c r="B36" s="16">
        <v>-284</v>
      </c>
      <c r="C36" s="16">
        <v>888</v>
      </c>
    </row>
    <row r="37" spans="1:3" ht="15">
      <c r="A37" s="47" t="s">
        <v>67</v>
      </c>
      <c r="B37" s="19">
        <f>B34-B35+B36</f>
        <v>-729</v>
      </c>
      <c r="C37" s="19">
        <f>C34-C35+C36</f>
        <v>-639</v>
      </c>
    </row>
    <row r="38" spans="1:3" ht="15">
      <c r="A38" s="48" t="s">
        <v>68</v>
      </c>
      <c r="B38" s="16">
        <f>B23+B32+B37</f>
        <v>307</v>
      </c>
      <c r="C38" s="16">
        <f>C23+C32+C37</f>
        <v>-71</v>
      </c>
    </row>
    <row r="39" spans="1:3" ht="15">
      <c r="A39" s="48" t="s">
        <v>69</v>
      </c>
      <c r="B39" s="16">
        <v>868</v>
      </c>
      <c r="C39" s="16">
        <v>937</v>
      </c>
    </row>
    <row r="40" spans="1:3" ht="15.75" thickBot="1">
      <c r="A40" s="49" t="s">
        <v>70</v>
      </c>
      <c r="B40" s="29">
        <v>1175</v>
      </c>
      <c r="C40" s="29">
        <v>866</v>
      </c>
    </row>
    <row r="41" spans="1:3" ht="15">
      <c r="A41" s="5"/>
      <c r="B41" s="5"/>
      <c r="C41" s="5"/>
    </row>
    <row r="42" spans="1:3" ht="15">
      <c r="A42" s="1" t="s">
        <v>151</v>
      </c>
      <c r="B42" s="5"/>
      <c r="C42" s="5"/>
    </row>
    <row r="43" spans="1:3" ht="15">
      <c r="A43" s="1"/>
      <c r="B43" s="5"/>
      <c r="C43" s="5"/>
    </row>
    <row r="44" spans="1:3" ht="15">
      <c r="A44" s="1" t="s">
        <v>27</v>
      </c>
      <c r="B44" s="5"/>
      <c r="C44" s="5"/>
    </row>
    <row r="45" spans="1:3" ht="15">
      <c r="A45" s="1" t="s">
        <v>148</v>
      </c>
      <c r="B45" s="5"/>
      <c r="C45" s="5"/>
    </row>
    <row r="46" spans="1:3" ht="15">
      <c r="A46" s="1" t="s">
        <v>28</v>
      </c>
      <c r="B46" s="5"/>
      <c r="C46" s="5"/>
    </row>
    <row r="47" spans="1:3" ht="15">
      <c r="A47" s="5" t="s">
        <v>94</v>
      </c>
      <c r="B47" s="5"/>
      <c r="C47" s="5"/>
    </row>
    <row r="48" spans="1:3" ht="15">
      <c r="A48" s="1"/>
      <c r="B48" s="5"/>
      <c r="C48" s="5"/>
    </row>
    <row r="49" spans="1:3" ht="15">
      <c r="A49" s="1"/>
      <c r="B49" s="5"/>
      <c r="C49" s="5"/>
    </row>
    <row r="50" spans="1:3" s="42" customFormat="1" ht="15">
      <c r="A50" s="1"/>
      <c r="B50" s="1"/>
      <c r="C50" s="1"/>
    </row>
    <row r="51" spans="1:3" ht="15">
      <c r="A51" s="1"/>
      <c r="B51" s="4"/>
      <c r="C51" s="4"/>
    </row>
    <row r="52" spans="1:3" ht="15">
      <c r="A52" s="1"/>
      <c r="B52" s="4"/>
      <c r="C52" s="4"/>
    </row>
    <row r="53" spans="1:3" ht="15">
      <c r="A53" s="1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</sheetData>
  <sheetProtection/>
  <mergeCells count="5">
    <mergeCell ref="B5:C5"/>
    <mergeCell ref="A1:C1"/>
    <mergeCell ref="A2:C2"/>
    <mergeCell ref="A3:C3"/>
    <mergeCell ref="A4:C4"/>
  </mergeCells>
  <printOptions/>
  <pageMargins left="0.75" right="0.75" top="0.48" bottom="0.65" header="0.66" footer="0.6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2013-02-25T12:39:08Z</cp:lastPrinted>
  <dcterms:created xsi:type="dcterms:W3CDTF">2003-12-01T09:31:43Z</dcterms:created>
  <dcterms:modified xsi:type="dcterms:W3CDTF">2013-02-26T09:01:32Z</dcterms:modified>
  <cp:category/>
  <cp:version/>
  <cp:contentType/>
  <cp:contentStatus/>
</cp:coreProperties>
</file>