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9200" windowHeight="739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Statement'!$A$1:$G$82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<sst xmlns="http://schemas.openxmlformats.org/spreadsheetml/2006/main" count="270" uniqueCount="189">
  <si>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</si>
  <si>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</si>
  <si>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</si>
  <si>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</si>
  <si>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</si>
  <si>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</si>
  <si>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</si>
  <si>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</si>
  <si>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</si>
  <si>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</si>
  <si>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</si>
  <si>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</si>
  <si>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</si>
  <si>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</si>
  <si>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</si>
  <si>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</si>
  <si>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</si>
  <si>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</si>
  <si>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</si>
  <si>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</si>
  <si>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</si>
  <si>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</si>
  <si>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</si>
  <si>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</si>
  <si>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</si>
  <si>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</si>
  <si>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</si>
  <si>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</si>
  <si>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</si>
  <si>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</si>
  <si>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</si>
  <si>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</si>
  <si>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</si>
  <si>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</si>
  <si>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</si>
  <si>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</si>
  <si>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</si>
  <si>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</si>
  <si>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</si>
  <si>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</si>
  <si>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</si>
  <si>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</si>
  <si>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</si>
  <si>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</si>
  <si>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</si>
  <si>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</si>
  <si>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</si>
  <si>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</si>
  <si>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</si>
  <si>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</si>
  <si>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</si>
  <si>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</si>
  <si>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</si>
  <si>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</si>
  <si>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</si>
  <si>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</si>
  <si>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</si>
  <si>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</si>
  <si>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</si>
  <si>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</si>
  <si>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</si>
  <si>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</si>
  <si>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</si>
  <si>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</si>
  <si>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</si>
  <si>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</si>
  <si>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</si>
  <si>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</si>
  <si>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</si>
  <si>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</si>
  <si>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</si>
  <si>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</si>
  <si>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</si>
  <si>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</si>
  <si>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</si>
  <si>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</si>
  <si>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</si>
  <si>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</si>
  <si>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</si>
  <si>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</si>
  <si>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</si>
  <si>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</si>
  <si>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</si>
  <si>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</si>
  <si>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</si>
  <si>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</si>
  <si>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</si>
  <si>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</si>
  <si>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</si>
  <si>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</si>
  <si>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</si>
  <si>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</si>
  <si>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</si>
  <si>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</si>
  <si>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</si>
  <si>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</si>
  <si>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</si>
  <si>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</si>
  <si>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</si>
  <si>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</si>
  <si>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</si>
  <si>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</si>
  <si>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</si>
  <si>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</si>
  <si>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</si>
  <si>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</si>
  <si>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</si>
  <si>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</si>
  <si>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</si>
  <si>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</si>
  <si>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</si>
  <si>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</si>
  <si>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</si>
  <si>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</si>
  <si>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</si>
  <si>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</si>
  <si>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</si>
  <si>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</si>
  <si>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</si>
  <si>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</si>
  <si>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</si>
  <si>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2015          BGN '000</t>
  </si>
  <si>
    <t>Други изменения</t>
  </si>
  <si>
    <t>Приложенията на страници от 5 до 41 са неразделна част от финансовия отчет.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</si>
  <si>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</si>
  <si>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</si>
  <si>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</si>
  <si>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</si>
  <si>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</si>
  <si>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</si>
  <si>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</si>
  <si>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</si>
  <si>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</si>
  <si>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</si>
  <si>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</si>
  <si>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</si>
  <si>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</si>
  <si>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</si>
  <si>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121     &gt;ЗАГУБИ МИН Г.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</si>
  <si>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</si>
  <si>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</si>
  <si>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</si>
  <si>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</si>
  <si>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</si>
  <si>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402    &gt; ДОСТАВЧИЦИ АВАНСИЛВ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</si>
  <si>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</si>
  <si>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</si>
  <si>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</si>
  <si>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</si>
  <si>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</si>
  <si>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</si>
  <si>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</si>
  <si>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</si>
  <si>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</si>
  <si>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</si>
  <si>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</si>
  <si>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</si>
  <si>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</si>
  <si>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603    &gt;Р-ДИ ЗА АМОРТИЗАЦИИ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</si>
  <si>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</si>
  <si>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</si>
  <si>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</si>
  <si>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</si>
  <si>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624    &gt;ОТР.КУРС.РАЗЛ.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</si>
  <si>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</si>
  <si>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</si>
  <si>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</si>
  <si>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</si>
  <si>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</si>
  <si>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</si>
  <si>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</si>
  <si>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</si>
  <si>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</si>
  <si>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2015                  BGN '000</t>
  </si>
  <si>
    <t>2016                BGN '000</t>
  </si>
  <si>
    <t>Салдо на 01 януари 2015</t>
  </si>
  <si>
    <t>Салдо на 31 декември 2015</t>
  </si>
  <si>
    <t>Дата: 21.07.2016г.</t>
  </si>
  <si>
    <t>към 30 юни 2016 година</t>
  </si>
  <si>
    <t>за периозда 01.01.2016-30.06.2016 година</t>
  </si>
  <si>
    <t>за периода 01.01-30.06.2016 година</t>
  </si>
  <si>
    <t>Парични средства и парични еквиваленти на 30 юни</t>
  </si>
  <si>
    <t>Салдо на 30 юни 2016</t>
  </si>
  <si>
    <t xml:space="preserve">Оборотна ведомост Дружество Турин Имоти АДСИЦ От дата 01/01/2016     До дата 30/06/2016    </t>
  </si>
  <si>
    <t>498    &gt;ДР. ДЕБИТОРИ -</t>
  </si>
  <si>
    <t>692    &gt;ПЛАТЕНИ ГЛОБИ НЕУСТОЙКИ</t>
  </si>
  <si>
    <t>30.06.2016г.</t>
  </si>
  <si>
    <t>в т.ч. за резерви</t>
  </si>
  <si>
    <t>в т.ч. за покриване на загуба от мин. години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</si>
</sst>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178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186</v>
      </c>
      <c r="E5" s="118"/>
      <c r="F5" s="249" t="s">
        <v>167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6</v>
      </c>
      <c r="D10" s="225">
        <v>1742</v>
      </c>
      <c r="E10" s="205"/>
      <c r="F10" s="225">
        <v>2207</v>
      </c>
      <c r="G10" s="32"/>
    </row>
    <row r="11" spans="1:9" ht="15">
      <c r="A11" s="121" t="s">
        <v>43</v>
      </c>
      <c r="B11" s="19">
        <v>10</v>
      </c>
      <c r="D11" s="243">
        <v>656</v>
      </c>
      <c r="E11" s="204"/>
      <c r="F11" s="243">
        <v>656</v>
      </c>
      <c r="G11" s="32">
        <v>1724</v>
      </c>
      <c r="H11" s="32"/>
      <c r="I11" s="32"/>
    </row>
    <row r="12" spans="1:9" ht="15">
      <c r="A12" s="121" t="s">
        <v>103</v>
      </c>
      <c r="D12" s="243">
        <f>1572-486</f>
        <v>1086</v>
      </c>
      <c r="E12" s="204"/>
      <c r="F12" s="243">
        <v>1551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7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1742</v>
      </c>
      <c r="E15" s="21"/>
      <c r="F15" s="228">
        <f>SUM(F11:F14)</f>
        <v>2207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8</v>
      </c>
      <c r="D20" s="225">
        <v>9</v>
      </c>
      <c r="F20" s="225">
        <v>6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>
        <v>3</v>
      </c>
      <c r="F22" s="225"/>
      <c r="G22" s="32"/>
      <c r="H22" s="14"/>
    </row>
    <row r="23" spans="1:8" ht="15">
      <c r="A23" s="8" t="s">
        <v>79</v>
      </c>
      <c r="B23" s="19">
        <v>13</v>
      </c>
      <c r="C23" s="19">
        <v>10</v>
      </c>
      <c r="D23" s="225">
        <v>4</v>
      </c>
      <c r="F23" s="225">
        <v>5</v>
      </c>
      <c r="G23" s="32"/>
      <c r="H23" s="14"/>
    </row>
    <row r="24" spans="1:7" ht="15">
      <c r="A24" s="8" t="s">
        <v>169</v>
      </c>
      <c r="B24" s="19">
        <v>13</v>
      </c>
      <c r="C24" s="19">
        <v>9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126</v>
      </c>
      <c r="F25" s="228">
        <f>SUM(F18:F24)</f>
        <v>121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1868</v>
      </c>
      <c r="E27" s="18"/>
      <c r="F27" s="244">
        <f>F15+F25</f>
        <v>2328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240</v>
      </c>
      <c r="G34" s="32"/>
    </row>
    <row r="35" spans="1:7" ht="15">
      <c r="A35" s="8" t="s">
        <v>45</v>
      </c>
      <c r="D35" s="223"/>
      <c r="E35" s="224"/>
      <c r="F35" s="223">
        <v>-135</v>
      </c>
      <c r="G35" s="32"/>
    </row>
    <row r="36" spans="1:7" ht="16.5" customHeight="1">
      <c r="A36" s="8" t="s">
        <v>106</v>
      </c>
      <c r="D36" s="223">
        <v>-72</v>
      </c>
      <c r="E36" s="224"/>
      <c r="F36" s="223">
        <v>1206</v>
      </c>
      <c r="G36" s="32">
        <v>0</v>
      </c>
    </row>
    <row r="37" spans="1:7" ht="15">
      <c r="A37" s="2" t="s">
        <v>40</v>
      </c>
      <c r="B37" s="143"/>
      <c r="C37" s="203">
        <v>11</v>
      </c>
      <c r="D37" s="228">
        <f>SUM(D33:D36)</f>
        <v>925</v>
      </c>
      <c r="E37" s="88"/>
      <c r="F37" s="228">
        <f>SUM(F33:F36)</f>
        <v>1961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12</v>
      </c>
      <c r="D44" s="225">
        <v>64</v>
      </c>
      <c r="E44" s="57"/>
      <c r="F44" s="225">
        <v>60</v>
      </c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13</v>
      </c>
      <c r="D46" s="225">
        <v>2</v>
      </c>
      <c r="E46" s="57"/>
      <c r="F46" s="225">
        <v>2</v>
      </c>
      <c r="G46" s="32"/>
      <c r="H46" s="14"/>
    </row>
    <row r="47" spans="1:8" ht="15">
      <c r="A47" s="9" t="s">
        <v>94</v>
      </c>
      <c r="B47" s="11">
        <v>23</v>
      </c>
      <c r="C47" s="11">
        <v>14</v>
      </c>
      <c r="D47" s="225">
        <v>44</v>
      </c>
      <c r="E47" s="57"/>
      <c r="F47" s="225">
        <v>1</v>
      </c>
      <c r="G47" s="40">
        <v>0</v>
      </c>
      <c r="H47" s="24"/>
    </row>
    <row r="48" spans="1:8" ht="15">
      <c r="A48" s="9" t="s">
        <v>95</v>
      </c>
      <c r="B48" s="11"/>
      <c r="C48" s="11">
        <v>15</v>
      </c>
      <c r="D48" s="225">
        <v>828</v>
      </c>
      <c r="E48" s="57"/>
      <c r="F48" s="225">
        <v>295</v>
      </c>
      <c r="G48" s="40"/>
      <c r="H48" s="24"/>
    </row>
    <row r="49" spans="1:8" ht="15">
      <c r="A49" s="8" t="s">
        <v>58</v>
      </c>
      <c r="D49" s="225">
        <v>5</v>
      </c>
      <c r="F49" s="225">
        <v>9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943</v>
      </c>
      <c r="E50" s="88"/>
      <c r="F50" s="228">
        <f>SUM(F44:F49)</f>
        <v>367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943</v>
      </c>
      <c r="E52" s="127"/>
      <c r="F52" s="242">
        <f>F50+F40</f>
        <v>367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1868</v>
      </c>
      <c r="E54" s="18"/>
      <c r="F54" s="244">
        <f>F52+F37</f>
        <v>2328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123</v>
      </c>
      <c r="D56" s="24"/>
    </row>
    <row r="57" spans="1:4" ht="15">
      <c r="A57" s="122"/>
      <c r="D57" s="24"/>
    </row>
    <row r="58" spans="1:4" ht="15">
      <c r="A58" s="124" t="s">
        <v>177</v>
      </c>
      <c r="D58" s="24"/>
    </row>
    <row r="59" spans="4:10" ht="15" customHeight="1">
      <c r="D59" s="289"/>
      <c r="E59" s="289"/>
      <c r="F59" s="289"/>
      <c r="G59" s="289"/>
      <c r="H59" s="289"/>
      <c r="I59" s="289"/>
      <c r="J59" s="289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239"/>
      <c r="E61" s="212"/>
      <c r="F61" s="212"/>
      <c r="G61" s="213"/>
      <c r="H61" s="213"/>
      <c r="I61" s="213"/>
      <c r="J61" s="213"/>
    </row>
    <row r="62" spans="1:10" ht="15.75" customHeight="1">
      <c r="A62" s="38" t="s">
        <v>33</v>
      </c>
      <c r="D62" s="289"/>
      <c r="E62" s="289"/>
      <c r="F62" s="289"/>
      <c r="G62" s="289"/>
      <c r="H62" s="289"/>
      <c r="I62" s="289"/>
      <c r="J62" s="289"/>
    </row>
    <row r="63" spans="1:10" ht="15">
      <c r="A63" s="38"/>
      <c r="D63" s="240"/>
      <c r="E63" s="215"/>
      <c r="F63" s="215"/>
      <c r="G63" s="216"/>
      <c r="H63" s="216"/>
      <c r="I63" s="216"/>
      <c r="J63" s="216"/>
    </row>
    <row r="64" spans="1:10" ht="15">
      <c r="A64" s="38" t="s">
        <v>34</v>
      </c>
      <c r="D64" s="289"/>
      <c r="E64" s="289"/>
      <c r="F64" s="289"/>
      <c r="G64" s="289"/>
      <c r="H64" s="289"/>
      <c r="I64" s="289"/>
      <c r="J64" s="289"/>
    </row>
    <row r="65" spans="1:10" ht="15">
      <c r="A65" s="89" t="s">
        <v>124</v>
      </c>
      <c r="D65" s="217"/>
      <c r="E65" s="218"/>
      <c r="F65" s="215"/>
      <c r="G65" s="216"/>
      <c r="H65" s="216"/>
      <c r="I65" s="216"/>
      <c r="J65" s="216"/>
    </row>
    <row r="66" spans="4:10" ht="15" customHeight="1">
      <c r="D66" s="289"/>
      <c r="E66" s="289"/>
      <c r="F66" s="289"/>
      <c r="G66" s="289"/>
      <c r="H66" s="289"/>
      <c r="I66" s="289"/>
      <c r="J66" s="289"/>
    </row>
    <row r="67" spans="4:10" ht="15">
      <c r="D67" s="291"/>
      <c r="E67" s="291"/>
      <c r="F67" s="291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89"/>
      <c r="E69" s="290"/>
      <c r="F69" s="290"/>
      <c r="G69" s="290"/>
      <c r="H69" s="290"/>
      <c r="I69" s="290"/>
      <c r="J69" s="290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6">
    <mergeCell ref="D59:J59"/>
    <mergeCell ref="D69:J69"/>
    <mergeCell ref="D67:F67"/>
    <mergeCell ref="D66:J66"/>
    <mergeCell ref="D64:J64"/>
    <mergeCell ref="D62:J62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3" t="s">
        <v>86</v>
      </c>
      <c r="B2" s="293"/>
      <c r="C2" s="294"/>
      <c r="D2" s="294"/>
      <c r="F2" s="199"/>
    </row>
    <row r="3" spans="1:6" s="5" customFormat="1" ht="15.75" customHeight="1">
      <c r="A3" s="8" t="s">
        <v>179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5" t="s">
        <v>3</v>
      </c>
      <c r="B5" s="296"/>
      <c r="C5" s="13"/>
      <c r="D5" s="299" t="s">
        <v>172</v>
      </c>
      <c r="F5" s="297" t="s">
        <v>121</v>
      </c>
    </row>
    <row r="6" spans="1:6" s="5" customFormat="1" ht="18.75" customHeight="1">
      <c r="A6" s="296"/>
      <c r="B6" s="296"/>
      <c r="C6" s="17"/>
      <c r="D6" s="300"/>
      <c r="F6" s="298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18"/>
      <c r="C8" s="18"/>
      <c r="D8" s="225">
        <v>453</v>
      </c>
      <c r="F8" s="225">
        <v>26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/>
      <c r="F13" s="226"/>
    </row>
    <row r="14" spans="1:6" s="5" customFormat="1" ht="15" customHeight="1">
      <c r="A14" s="121" t="s">
        <v>168</v>
      </c>
      <c r="B14" s="273"/>
      <c r="C14" s="274"/>
      <c r="D14" s="226"/>
      <c r="E14" s="275"/>
      <c r="F14" s="251"/>
    </row>
    <row r="15" spans="1:6" s="5" customFormat="1" ht="15">
      <c r="A15" s="121"/>
      <c r="B15" s="20"/>
      <c r="C15" s="18"/>
      <c r="D15" s="266">
        <f>SUM(D8:D14)</f>
        <v>453</v>
      </c>
      <c r="E15" s="123"/>
      <c r="F15" s="266">
        <f>SUM(F8:F14)</f>
        <v>26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3</v>
      </c>
      <c r="C17" s="20"/>
      <c r="D17" s="226">
        <v>-1</v>
      </c>
      <c r="F17" s="226">
        <v>-2</v>
      </c>
    </row>
    <row r="18" spans="1:6" s="5" customFormat="1" ht="15">
      <c r="A18" s="8" t="s">
        <v>11</v>
      </c>
      <c r="B18" s="20">
        <v>4</v>
      </c>
      <c r="C18" s="20"/>
      <c r="D18" s="226">
        <v>-34</v>
      </c>
      <c r="F18" s="226">
        <v>-29</v>
      </c>
    </row>
    <row r="19" spans="1:6" s="5" customFormat="1" ht="15">
      <c r="A19" s="8" t="s">
        <v>81</v>
      </c>
      <c r="B19" s="20"/>
      <c r="C19" s="20"/>
      <c r="D19" s="226"/>
      <c r="F19" s="226">
        <v>-1</v>
      </c>
    </row>
    <row r="20" spans="1:6" s="5" customFormat="1" ht="15">
      <c r="A20" s="8" t="s">
        <v>51</v>
      </c>
      <c r="B20" s="20">
        <v>5</v>
      </c>
      <c r="C20" s="20"/>
      <c r="D20" s="226">
        <v>-3</v>
      </c>
      <c r="F20" s="226">
        <v>-3</v>
      </c>
    </row>
    <row r="21" spans="1:6" s="5" customFormat="1" ht="15">
      <c r="A21" s="8" t="s">
        <v>84</v>
      </c>
      <c r="B21" s="20"/>
      <c r="C21" s="20"/>
      <c r="D21" s="226"/>
      <c r="F21" s="226"/>
    </row>
    <row r="22" spans="1:6" s="5" customFormat="1" ht="15">
      <c r="A22" s="8" t="s">
        <v>166</v>
      </c>
      <c r="B22" s="20"/>
      <c r="C22" s="20"/>
      <c r="D22" s="226">
        <v>-486</v>
      </c>
      <c r="F22" s="226"/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-524</v>
      </c>
      <c r="E25" s="268"/>
      <c r="F25" s="267">
        <f>SUM(F17:F24)</f>
        <v>-35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/>
      <c r="C27" s="20"/>
      <c r="D27" s="269">
        <v>-1</v>
      </c>
      <c r="F27" s="269"/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-72</v>
      </c>
      <c r="F29" s="228">
        <f>F15+F25+F27</f>
        <v>-9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-72</v>
      </c>
      <c r="F32" s="228">
        <f>F29</f>
        <v>-9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-72</v>
      </c>
      <c r="E36" s="5"/>
      <c r="F36" s="229">
        <f>F29</f>
        <v>-9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123</v>
      </c>
      <c r="B42" s="19"/>
      <c r="C42" s="19"/>
      <c r="D42" s="20"/>
      <c r="E42" s="20"/>
    </row>
    <row r="43" spans="1:5" s="5" customFormat="1" ht="15">
      <c r="A43" s="124" t="s">
        <v>177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89"/>
      <c r="C45" s="289"/>
      <c r="D45" s="289"/>
      <c r="E45" s="289"/>
      <c r="F45" s="289"/>
      <c r="G45" s="289"/>
      <c r="H45" s="289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211"/>
      <c r="C47" s="212"/>
      <c r="D47" s="212"/>
      <c r="E47" s="213"/>
      <c r="F47" s="213"/>
      <c r="G47" s="213"/>
      <c r="H47" s="213"/>
    </row>
    <row r="48" spans="1:8" ht="15" customHeight="1">
      <c r="A48" s="38" t="s">
        <v>33</v>
      </c>
      <c r="B48" s="289"/>
      <c r="C48" s="289"/>
      <c r="D48" s="289"/>
      <c r="E48" s="289"/>
      <c r="F48" s="289"/>
      <c r="G48" s="289"/>
      <c r="H48" s="289"/>
    </row>
    <row r="49" spans="1:8" ht="15">
      <c r="A49" s="38"/>
      <c r="B49" s="214"/>
      <c r="C49" s="215"/>
      <c r="D49" s="215"/>
      <c r="E49" s="216"/>
      <c r="F49" s="216"/>
      <c r="G49" s="216"/>
      <c r="H49" s="216"/>
    </row>
    <row r="50" spans="1:8" ht="15" customHeight="1">
      <c r="A50" s="38" t="s">
        <v>34</v>
      </c>
      <c r="B50" s="289"/>
      <c r="C50" s="289"/>
      <c r="D50" s="289"/>
      <c r="E50" s="289"/>
      <c r="F50" s="289"/>
      <c r="G50" s="289"/>
      <c r="H50" s="289"/>
    </row>
    <row r="51" spans="1:8" ht="15">
      <c r="A51" s="89" t="s">
        <v>124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89"/>
      <c r="C53" s="289"/>
      <c r="D53" s="289"/>
      <c r="E53" s="289"/>
      <c r="F53" s="289"/>
      <c r="G53" s="289"/>
      <c r="H53" s="289"/>
    </row>
    <row r="54" spans="2:8" ht="12.75">
      <c r="B54" s="291"/>
      <c r="C54" s="291"/>
      <c r="D54" s="291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89"/>
      <c r="C56" s="290"/>
      <c r="D56" s="290"/>
      <c r="E56" s="290"/>
      <c r="F56" s="290"/>
      <c r="G56" s="290"/>
      <c r="H56" s="290"/>
    </row>
    <row r="57" spans="2:8" ht="12.75">
      <c r="B57" s="291"/>
      <c r="C57" s="292"/>
      <c r="D57" s="292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11">
    <mergeCell ref="D5:D6"/>
    <mergeCell ref="B53:H53"/>
    <mergeCell ref="B54:D54"/>
    <mergeCell ref="B56:H56"/>
    <mergeCell ref="B57:D57"/>
    <mergeCell ref="A2:D2"/>
    <mergeCell ref="A5:B6"/>
    <mergeCell ref="F5:F6"/>
    <mergeCell ref="B45:H45"/>
    <mergeCell ref="B48:H48"/>
    <mergeCell ref="B50:H50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20" sqref="C20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3" t="s">
        <v>12</v>
      </c>
      <c r="B2" s="294"/>
      <c r="C2" s="294"/>
      <c r="D2" s="294"/>
      <c r="E2" s="294"/>
      <c r="F2" s="294"/>
      <c r="G2" s="66"/>
    </row>
    <row r="3" spans="1:7" s="68" customFormat="1" ht="15">
      <c r="A3" s="8" t="s">
        <v>180</v>
      </c>
      <c r="B3" s="58"/>
      <c r="C3" s="58"/>
      <c r="D3" s="58"/>
      <c r="E3" s="66"/>
      <c r="F3" s="58"/>
      <c r="G3" s="66"/>
    </row>
    <row r="4" spans="1:8" ht="28.5" customHeight="1">
      <c r="A4" s="295"/>
      <c r="B4" s="301"/>
      <c r="C4" s="99" t="s">
        <v>174</v>
      </c>
      <c r="D4" s="221"/>
      <c r="E4" s="99" t="s">
        <v>173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32</v>
      </c>
      <c r="D7" s="69"/>
      <c r="E7" s="226">
        <v>31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-27</v>
      </c>
      <c r="D8" s="69"/>
      <c r="E8" s="226">
        <v>-29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-3</v>
      </c>
      <c r="D9" s="69"/>
      <c r="E9" s="226">
        <v>-3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-99</v>
      </c>
      <c r="D11" s="146"/>
      <c r="E11" s="226">
        <v>-39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>
        <v>-1</v>
      </c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>
        <v>-6</v>
      </c>
      <c r="D15" s="69"/>
      <c r="E15" s="226">
        <v>-1</v>
      </c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-104</v>
      </c>
      <c r="D16" s="5"/>
      <c r="E16" s="228">
        <f>SUM(E7:E15)</f>
        <v>-41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>
        <v>511</v>
      </c>
      <c r="D19" s="146"/>
      <c r="E19" s="226">
        <v>176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>
        <v>-21</v>
      </c>
      <c r="D20" s="75"/>
      <c r="E20" s="226">
        <v>-130</v>
      </c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130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1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128"/>
      <c r="F23" s="129"/>
      <c r="G23" s="128"/>
      <c r="H23" s="71"/>
      <c r="I23" s="76"/>
    </row>
    <row r="24" spans="1:7" ht="15" customHeight="1" hidden="1">
      <c r="A24" s="77"/>
      <c r="C24" s="228"/>
      <c r="E24" s="132"/>
      <c r="F24" s="133"/>
      <c r="G24" s="130"/>
    </row>
    <row r="25" spans="1:7" ht="15" customHeight="1" hidden="1">
      <c r="A25" s="77"/>
      <c r="C25" s="226"/>
      <c r="E25" s="132"/>
      <c r="F25" s="133"/>
      <c r="G25" s="130"/>
    </row>
    <row r="26" spans="1:10" ht="15" hidden="1">
      <c r="A26" s="105" t="s">
        <v>16</v>
      </c>
      <c r="B26" s="75"/>
      <c r="C26" s="228"/>
      <c r="D26" s="75"/>
      <c r="E26" s="1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128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130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130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130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130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130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128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132"/>
      <c r="F34" s="133"/>
      <c r="G34" s="130"/>
    </row>
    <row r="35" spans="1:9" ht="28.5" customHeight="1">
      <c r="A35" s="196" t="s">
        <v>90</v>
      </c>
      <c r="B35" s="69"/>
      <c r="C35" s="228">
        <f>SUM(C19:C33)</f>
        <v>490</v>
      </c>
      <c r="D35" s="5"/>
      <c r="E35" s="228">
        <f>SUM(E19:E33)</f>
        <v>46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7" s="84" customFormat="1" ht="13.5" customHeight="1">
      <c r="A56" s="108" t="s">
        <v>29</v>
      </c>
      <c r="B56" s="82"/>
      <c r="C56" s="226">
        <v>-383</v>
      </c>
      <c r="D56" s="82"/>
      <c r="E56" s="226">
        <v>-110</v>
      </c>
      <c r="F56" s="137"/>
      <c r="G56" s="136"/>
    </row>
    <row r="57" spans="1:7" ht="13.5" customHeight="1" hidden="1">
      <c r="A57" s="107" t="s">
        <v>30</v>
      </c>
      <c r="B57" s="69"/>
      <c r="C57" s="130"/>
      <c r="D57" s="69"/>
      <c r="E57" s="130"/>
      <c r="F57" s="133"/>
      <c r="G57" s="130"/>
    </row>
    <row r="58" spans="1:7" ht="13.5" customHeight="1" hidden="1">
      <c r="A58" s="83" t="s">
        <v>59</v>
      </c>
      <c r="B58" s="69"/>
      <c r="C58" s="149"/>
      <c r="D58" s="69"/>
      <c r="E58" s="149"/>
      <c r="F58" s="133"/>
      <c r="G58" s="149"/>
    </row>
    <row r="59" spans="1:7" ht="24.75" customHeight="1">
      <c r="A59" s="196" t="s">
        <v>91</v>
      </c>
      <c r="B59" s="69"/>
      <c r="C59" s="228">
        <f>SUM(C56:C58)</f>
        <v>-383</v>
      </c>
      <c r="D59" s="5"/>
      <c r="E59" s="228">
        <f>SUM(E56:E58)</f>
        <v>-110</v>
      </c>
      <c r="F59" s="133"/>
      <c r="G59" s="222"/>
    </row>
    <row r="60" spans="1:7" ht="13.5" customHeight="1">
      <c r="A60" s="107"/>
      <c r="B60" s="69"/>
      <c r="C60" s="74"/>
      <c r="D60" s="69"/>
      <c r="G60" s="74"/>
    </row>
    <row r="61" spans="1:7" s="86" customFormat="1" ht="33.75" customHeight="1">
      <c r="A61" s="196" t="s">
        <v>92</v>
      </c>
      <c r="B61" s="85"/>
      <c r="C61" s="228">
        <f>SUM(C35,C16,C59)</f>
        <v>3</v>
      </c>
      <c r="D61" s="5"/>
      <c r="E61" s="228">
        <f>SUM(E35,E16,E59)</f>
        <v>-105</v>
      </c>
      <c r="F61" s="138"/>
      <c r="G61" s="222"/>
    </row>
    <row r="62" spans="1:7" ht="13.5" customHeight="1">
      <c r="A62" s="107"/>
      <c r="B62" s="69"/>
      <c r="C62" s="74"/>
      <c r="D62" s="69"/>
      <c r="G62" s="74"/>
    </row>
    <row r="63" spans="1:7" ht="13.5" customHeight="1">
      <c r="A63" s="107" t="s">
        <v>49</v>
      </c>
      <c r="B63" s="69"/>
      <c r="C63" s="226">
        <v>6</v>
      </c>
      <c r="D63" s="146"/>
      <c r="E63" s="226">
        <v>120</v>
      </c>
      <c r="F63" s="130"/>
      <c r="G63" s="130"/>
    </row>
    <row r="64" spans="1:7" ht="13.5" customHeight="1">
      <c r="A64" s="107"/>
      <c r="B64" s="69"/>
      <c r="C64" s="74"/>
      <c r="D64" s="69"/>
      <c r="G64" s="74"/>
    </row>
    <row r="65" spans="1:7" s="86" customFormat="1" ht="27.75" customHeight="1">
      <c r="A65" s="109" t="s">
        <v>181</v>
      </c>
      <c r="B65" s="19"/>
      <c r="C65" s="228">
        <f>SUM(C61,C63)</f>
        <v>9</v>
      </c>
      <c r="D65" s="5"/>
      <c r="E65" s="228">
        <f>SUM(E61,E63)</f>
        <v>15</v>
      </c>
      <c r="F65" s="134"/>
      <c r="G65" s="222"/>
    </row>
    <row r="66" spans="1:5" ht="19.5" customHeight="1">
      <c r="A66" s="110"/>
      <c r="B66" s="69"/>
      <c r="C66" s="69"/>
      <c r="D66" s="69"/>
      <c r="E66" s="87"/>
    </row>
    <row r="67" spans="1:7" s="5" customFormat="1" ht="15">
      <c r="A67" s="122" t="s">
        <v>123</v>
      </c>
      <c r="B67" s="19"/>
      <c r="C67" s="19"/>
      <c r="D67" s="19"/>
      <c r="E67" s="19"/>
      <c r="F67" s="20"/>
      <c r="G67" s="20"/>
    </row>
    <row r="68" spans="1:5" ht="19.5" customHeight="1">
      <c r="A68" s="110"/>
      <c r="B68" s="69"/>
      <c r="C68" s="69"/>
      <c r="D68" s="69"/>
      <c r="E68" s="87"/>
    </row>
    <row r="69" ht="13.5" customHeight="1" hidden="1">
      <c r="A69" s="111" t="s">
        <v>41</v>
      </c>
    </row>
    <row r="70" ht="13.5" customHeight="1" hidden="1">
      <c r="A70" s="111"/>
    </row>
    <row r="71" ht="13.5" customHeight="1">
      <c r="A71" s="111"/>
    </row>
    <row r="72" ht="13.5" customHeight="1">
      <c r="A72" s="111"/>
    </row>
    <row r="73" ht="14.25" customHeight="1">
      <c r="A73" s="124" t="s">
        <v>177</v>
      </c>
    </row>
    <row r="74" spans="1:10" ht="14.25" customHeight="1">
      <c r="A74" s="124"/>
      <c r="B74" s="289"/>
      <c r="C74" s="289"/>
      <c r="D74" s="289"/>
      <c r="E74" s="289"/>
      <c r="F74" s="289"/>
      <c r="G74" s="289"/>
      <c r="H74" s="289"/>
      <c r="I74" s="289"/>
      <c r="J74" s="289"/>
    </row>
    <row r="75" spans="1:10" ht="14.25" customHeight="1">
      <c r="A75" s="124"/>
      <c r="B75" s="211"/>
      <c r="C75" s="211"/>
      <c r="D75" s="211"/>
      <c r="E75" s="212"/>
      <c r="F75" s="212"/>
      <c r="G75" s="213"/>
      <c r="H75" s="213"/>
      <c r="I75" s="213"/>
      <c r="J75" s="213"/>
    </row>
    <row r="76" spans="1:10" ht="14.25" customHeight="1">
      <c r="A76" s="35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09"/>
      <c r="D77" s="209"/>
      <c r="E77" s="210"/>
      <c r="F77" s="210"/>
      <c r="G77" s="210"/>
      <c r="H77" s="210"/>
      <c r="I77" s="210"/>
      <c r="J77" s="210"/>
    </row>
    <row r="78" spans="1:10" ht="13.5" customHeight="1">
      <c r="A78" s="38" t="s">
        <v>4</v>
      </c>
      <c r="B78" s="289"/>
      <c r="C78" s="289"/>
      <c r="D78" s="289"/>
      <c r="E78" s="290"/>
      <c r="F78" s="290"/>
      <c r="G78" s="290"/>
      <c r="H78" s="290"/>
      <c r="I78" s="290"/>
      <c r="J78" s="290"/>
    </row>
    <row r="79" spans="1:10" ht="13.5" customHeight="1">
      <c r="A79" s="38" t="s">
        <v>33</v>
      </c>
      <c r="B79" s="217"/>
      <c r="C79" s="217"/>
      <c r="D79" s="217"/>
      <c r="E79" s="218"/>
      <c r="F79" s="215"/>
      <c r="G79" s="216"/>
      <c r="H79" s="216"/>
      <c r="I79" s="216"/>
      <c r="J79" s="216"/>
    </row>
    <row r="80" spans="1:10" ht="13.5" customHeight="1">
      <c r="A80" s="3"/>
      <c r="B80" s="209"/>
      <c r="C80" s="209"/>
      <c r="D80" s="209"/>
      <c r="E80" s="210"/>
      <c r="F80" s="215"/>
      <c r="G80" s="216"/>
      <c r="H80" s="216"/>
      <c r="I80" s="216"/>
      <c r="J80" s="216"/>
    </row>
    <row r="81" spans="1:10" ht="13.5" customHeight="1">
      <c r="A81" s="38" t="s">
        <v>34</v>
      </c>
      <c r="B81" s="289"/>
      <c r="C81" s="289"/>
      <c r="D81" s="289"/>
      <c r="E81" s="290"/>
      <c r="F81" s="290"/>
      <c r="G81" s="290"/>
      <c r="H81" s="290"/>
      <c r="I81" s="290"/>
      <c r="J81" s="290"/>
    </row>
    <row r="82" spans="1:10" ht="16.5" customHeight="1">
      <c r="A82" s="89" t="s">
        <v>124</v>
      </c>
      <c r="B82" s="291"/>
      <c r="C82" s="291"/>
      <c r="D82" s="291"/>
      <c r="E82" s="292"/>
      <c r="F82" s="292"/>
      <c r="G82" s="219"/>
      <c r="H82" s="220"/>
      <c r="I82" s="220"/>
      <c r="J82" s="220"/>
    </row>
  </sheetData>
  <sheetProtection/>
  <mergeCells count="6">
    <mergeCell ref="B78:J78"/>
    <mergeCell ref="B81:J81"/>
    <mergeCell ref="B82:F82"/>
    <mergeCell ref="A2:F2"/>
    <mergeCell ref="A4:B4"/>
    <mergeCell ref="B74:J74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zoomScalePageLayoutView="0" workbookViewId="0" topLeftCell="A1">
      <selection activeCell="G64" sqref="G64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3" t="s">
        <v>171</v>
      </c>
      <c r="B2" s="293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s="28" customFormat="1" ht="16.5" customHeight="1">
      <c r="A3" s="302" t="s">
        <v>178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175</v>
      </c>
      <c r="B52" s="247">
        <v>650</v>
      </c>
      <c r="C52" s="165"/>
      <c r="D52" s="247">
        <v>240</v>
      </c>
      <c r="E52" s="165"/>
      <c r="F52" s="247">
        <v>0</v>
      </c>
      <c r="G52" s="260">
        <v>-134</v>
      </c>
      <c r="H52" s="167"/>
      <c r="I52" s="247">
        <f>SUM(B52:G52)</f>
        <v>756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122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9" ht="35.25" customHeight="1">
      <c r="A57" s="257" t="s">
        <v>105</v>
      </c>
      <c r="B57" s="258"/>
      <c r="C57" s="259"/>
      <c r="D57" s="258"/>
      <c r="E57" s="259"/>
      <c r="F57" s="261">
        <v>1206</v>
      </c>
      <c r="G57" s="261"/>
      <c r="H57" s="259"/>
      <c r="I57" s="227">
        <f aca="true" t="shared" si="0" ref="I57:I64">SUM(B57:G57)</f>
        <v>1206</v>
      </c>
    </row>
    <row r="58" spans="1:9" ht="18" customHeight="1">
      <c r="A58" s="184" t="s">
        <v>176</v>
      </c>
      <c r="B58" s="247">
        <f>B57+B52+B55</f>
        <v>650</v>
      </c>
      <c r="C58" s="179"/>
      <c r="D58" s="247">
        <f>D57+D52+D53</f>
        <v>240</v>
      </c>
      <c r="E58" s="179"/>
      <c r="F58" s="247">
        <f>F57+F52+F53</f>
        <v>1206</v>
      </c>
      <c r="G58" s="260">
        <f>G57+G52+G53+G56</f>
        <v>-135</v>
      </c>
      <c r="H58" s="181"/>
      <c r="I58" s="247">
        <f t="shared" si="0"/>
        <v>1961</v>
      </c>
    </row>
    <row r="59" spans="1:13" s="30" customFormat="1" ht="27.75" customHeight="1">
      <c r="A59" s="163" t="s">
        <v>109</v>
      </c>
      <c r="B59" s="170"/>
      <c r="C59" s="170"/>
      <c r="D59" s="165">
        <v>107</v>
      </c>
      <c r="E59" s="170"/>
      <c r="F59" s="247">
        <v>-1206</v>
      </c>
      <c r="G59" s="260">
        <v>135</v>
      </c>
      <c r="H59" s="170"/>
      <c r="I59" s="269">
        <f t="shared" si="0"/>
        <v>-964</v>
      </c>
      <c r="J59" s="139"/>
      <c r="K59" s="140"/>
      <c r="L59" s="140"/>
      <c r="M59" s="140"/>
    </row>
    <row r="60" spans="1:13" s="30" customFormat="1" ht="27.75" customHeight="1">
      <c r="A60" s="163" t="s">
        <v>187</v>
      </c>
      <c r="B60" s="170"/>
      <c r="C60" s="170"/>
      <c r="D60" s="165">
        <v>107</v>
      </c>
      <c r="E60" s="170"/>
      <c r="F60" s="260">
        <v>-107</v>
      </c>
      <c r="G60" s="260"/>
      <c r="H60" s="170"/>
      <c r="I60" s="269">
        <f t="shared" si="0"/>
        <v>0</v>
      </c>
      <c r="J60" s="139"/>
      <c r="K60" s="140"/>
      <c r="L60" s="140"/>
      <c r="M60" s="140"/>
    </row>
    <row r="61" spans="1:13" s="30" customFormat="1" ht="17.25" customHeight="1">
      <c r="A61" s="276" t="s">
        <v>83</v>
      </c>
      <c r="B61" s="170"/>
      <c r="C61" s="170"/>
      <c r="D61" s="170"/>
      <c r="E61" s="170"/>
      <c r="F61" s="260">
        <v>-964</v>
      </c>
      <c r="G61" s="260"/>
      <c r="H61" s="170"/>
      <c r="I61" s="269">
        <f t="shared" si="0"/>
        <v>-964</v>
      </c>
      <c r="J61" s="139"/>
      <c r="K61" s="140"/>
      <c r="L61" s="140"/>
      <c r="M61" s="140"/>
    </row>
    <row r="62" spans="1:13" s="30" customFormat="1" ht="19.5" customHeight="1">
      <c r="A62" s="29" t="s">
        <v>188</v>
      </c>
      <c r="B62" s="173"/>
      <c r="C62" s="170"/>
      <c r="D62" s="173"/>
      <c r="E62" s="170"/>
      <c r="F62" s="260">
        <v>-135</v>
      </c>
      <c r="G62" s="260">
        <v>135</v>
      </c>
      <c r="H62" s="170"/>
      <c r="I62" s="269">
        <f t="shared" si="0"/>
        <v>0</v>
      </c>
      <c r="J62" s="139"/>
      <c r="K62" s="140"/>
      <c r="L62" s="140"/>
      <c r="M62" s="140"/>
    </row>
    <row r="63" spans="1:9" ht="35.25" customHeight="1">
      <c r="A63" s="257" t="s">
        <v>105</v>
      </c>
      <c r="B63" s="258"/>
      <c r="C63" s="259"/>
      <c r="D63" s="258"/>
      <c r="E63" s="259"/>
      <c r="F63" s="259"/>
      <c r="G63" s="277">
        <v>-72</v>
      </c>
      <c r="H63" s="259"/>
      <c r="I63" s="269">
        <f t="shared" si="0"/>
        <v>-72</v>
      </c>
    </row>
    <row r="64" spans="1:9" ht="24" customHeight="1" thickBot="1">
      <c r="A64" s="184" t="s">
        <v>182</v>
      </c>
      <c r="B64" s="252">
        <v>650</v>
      </c>
      <c r="C64" s="179"/>
      <c r="D64" s="252">
        <v>347</v>
      </c>
      <c r="E64" s="179"/>
      <c r="F64" s="262">
        <f>F58+F59+F63</f>
        <v>0</v>
      </c>
      <c r="G64" s="262">
        <f>G58+G59+G63</f>
        <v>-72</v>
      </c>
      <c r="H64" s="181"/>
      <c r="I64" s="252">
        <f t="shared" si="0"/>
        <v>925</v>
      </c>
    </row>
    <row r="65" spans="1:9" ht="20.25" customHeight="1">
      <c r="A65" s="184"/>
      <c r="B65" s="165"/>
      <c r="C65" s="179"/>
      <c r="D65" s="165"/>
      <c r="E65" s="179"/>
      <c r="F65" s="179"/>
      <c r="G65" s="167"/>
      <c r="H65" s="181"/>
      <c r="I65" s="165"/>
    </row>
    <row r="66" spans="1:6" s="5" customFormat="1" ht="15">
      <c r="A66" s="122" t="s">
        <v>123</v>
      </c>
      <c r="B66" s="19"/>
      <c r="C66" s="19"/>
      <c r="D66" s="20"/>
      <c r="E66" s="20"/>
      <c r="F66" s="20"/>
    </row>
    <row r="67" spans="1:9" ht="20.25" customHeight="1">
      <c r="A67" s="184"/>
      <c r="B67" s="165"/>
      <c r="C67" s="179"/>
      <c r="D67" s="165"/>
      <c r="E67" s="179"/>
      <c r="F67" s="179"/>
      <c r="G67" s="167"/>
      <c r="H67" s="181"/>
      <c r="I67" s="165"/>
    </row>
    <row r="68" spans="1:9" ht="20.25" customHeight="1">
      <c r="A68" s="184"/>
      <c r="B68" s="165"/>
      <c r="C68" s="179"/>
      <c r="D68" s="165"/>
      <c r="E68" s="179"/>
      <c r="F68" s="179"/>
      <c r="G68" s="167"/>
      <c r="H68" s="181"/>
      <c r="I68" s="165"/>
    </row>
    <row r="69" spans="1:9" ht="20.25" customHeight="1">
      <c r="A69" s="184"/>
      <c r="B69" s="165"/>
      <c r="C69" s="179"/>
      <c r="D69" s="165"/>
      <c r="E69" s="179"/>
      <c r="F69" s="179"/>
      <c r="G69" s="167"/>
      <c r="H69" s="181"/>
      <c r="I69" s="165"/>
    </row>
    <row r="70" spans="1:11" ht="15">
      <c r="A70" s="124" t="s">
        <v>177</v>
      </c>
      <c r="B70" s="188"/>
      <c r="C70" s="188"/>
      <c r="D70" s="188"/>
      <c r="E70" s="79"/>
      <c r="F70" s="79"/>
      <c r="G70" s="69"/>
      <c r="H70" s="69"/>
      <c r="I70" s="27"/>
      <c r="J70" s="27"/>
      <c r="K70" s="27"/>
    </row>
    <row r="71" spans="1:11" ht="15">
      <c r="A71" s="187"/>
      <c r="B71" s="188"/>
      <c r="C71" s="188"/>
      <c r="D71" s="188"/>
      <c r="E71" s="289"/>
      <c r="F71" s="289"/>
      <c r="G71" s="290"/>
      <c r="H71" s="290"/>
      <c r="I71" s="290"/>
      <c r="J71" s="290"/>
      <c r="K71" s="290"/>
    </row>
    <row r="72" spans="1:11" ht="15">
      <c r="A72" s="38" t="s">
        <v>4</v>
      </c>
      <c r="B72" s="189"/>
      <c r="C72" s="189"/>
      <c r="D72" s="189"/>
      <c r="E72" s="211"/>
      <c r="F72" s="211"/>
      <c r="G72" s="212"/>
      <c r="H72" s="213"/>
      <c r="I72" s="213"/>
      <c r="J72" s="213"/>
      <c r="K72" s="213"/>
    </row>
    <row r="73" spans="1:11" ht="15">
      <c r="A73" s="187" t="s">
        <v>96</v>
      </c>
      <c r="B73" s="189"/>
      <c r="C73" s="189"/>
      <c r="D73" s="189"/>
      <c r="E73" s="211"/>
      <c r="F73" s="211"/>
      <c r="G73" s="212"/>
      <c r="H73" s="213"/>
      <c r="I73" s="213"/>
      <c r="J73" s="213"/>
      <c r="K73" s="213"/>
    </row>
    <row r="74" spans="1:11" ht="15">
      <c r="A74" s="190"/>
      <c r="B74" s="189"/>
      <c r="C74" s="189"/>
      <c r="D74" s="189"/>
      <c r="E74" s="289"/>
      <c r="F74" s="289"/>
      <c r="G74" s="290"/>
      <c r="H74" s="290"/>
      <c r="I74" s="290"/>
      <c r="J74" s="290"/>
      <c r="K74" s="290"/>
    </row>
    <row r="75" spans="1:11" ht="15">
      <c r="A75" s="187" t="s">
        <v>34</v>
      </c>
      <c r="B75" s="154"/>
      <c r="C75" s="154"/>
      <c r="D75" s="154"/>
      <c r="E75" s="214"/>
      <c r="F75" s="214"/>
      <c r="G75" s="215"/>
      <c r="H75" s="216"/>
      <c r="I75" s="216"/>
      <c r="J75" s="216"/>
      <c r="K75" s="216"/>
    </row>
    <row r="76" spans="1:11" ht="15">
      <c r="A76" s="89" t="s">
        <v>124</v>
      </c>
      <c r="B76" s="154"/>
      <c r="C76" s="154"/>
      <c r="D76" s="154"/>
      <c r="E76" s="289"/>
      <c r="F76" s="289"/>
      <c r="G76" s="290"/>
      <c r="H76" s="290"/>
      <c r="I76" s="290"/>
      <c r="J76" s="290"/>
      <c r="K76" s="290"/>
    </row>
    <row r="77" spans="5:11" ht="14.25">
      <c r="E77" s="217"/>
      <c r="F77" s="217"/>
      <c r="G77" s="215"/>
      <c r="H77" s="216"/>
      <c r="I77" s="216"/>
      <c r="J77" s="216"/>
      <c r="K77" s="216"/>
    </row>
    <row r="78" spans="5:11" ht="14.25">
      <c r="E78" s="209"/>
      <c r="F78" s="209"/>
      <c r="G78" s="215"/>
      <c r="H78" s="216"/>
      <c r="I78" s="216"/>
      <c r="J78" s="216"/>
      <c r="K78" s="216"/>
    </row>
    <row r="79" spans="5:11" ht="14.25">
      <c r="E79" s="289"/>
      <c r="F79" s="289"/>
      <c r="G79" s="290"/>
      <c r="H79" s="290"/>
      <c r="I79" s="290"/>
      <c r="J79" s="290"/>
      <c r="K79" s="290"/>
    </row>
    <row r="80" spans="5:11" ht="14.25">
      <c r="E80" s="291"/>
      <c r="F80" s="291"/>
      <c r="G80" s="292"/>
      <c r="H80" s="219"/>
      <c r="I80" s="220"/>
      <c r="J80" s="220"/>
      <c r="K80" s="220"/>
    </row>
    <row r="81" spans="5:11" ht="14.25">
      <c r="E81" s="217"/>
      <c r="F81" s="217"/>
      <c r="G81" s="215"/>
      <c r="H81" s="216"/>
      <c r="I81" s="216"/>
      <c r="J81" s="216"/>
      <c r="K81" s="216"/>
    </row>
    <row r="82" spans="5:11" ht="14.25">
      <c r="E82" s="209"/>
      <c r="F82" s="209"/>
      <c r="G82" s="215"/>
      <c r="H82" s="216"/>
      <c r="I82" s="216"/>
      <c r="J82" s="216"/>
      <c r="K82" s="216"/>
    </row>
    <row r="83" spans="5:11" ht="14.25">
      <c r="E83" s="289"/>
      <c r="F83" s="289"/>
      <c r="G83" s="290"/>
      <c r="H83" s="290"/>
      <c r="I83" s="290"/>
      <c r="J83" s="290"/>
      <c r="K83" s="290"/>
    </row>
    <row r="84" spans="5:11" ht="14.25">
      <c r="E84" s="291"/>
      <c r="F84" s="291"/>
      <c r="G84" s="292"/>
      <c r="H84" s="219"/>
      <c r="I84" s="220"/>
      <c r="J84" s="220"/>
      <c r="K84" s="220"/>
    </row>
  </sheetData>
  <sheetProtection/>
  <mergeCells count="9">
    <mergeCell ref="A2:M2"/>
    <mergeCell ref="E83:K83"/>
    <mergeCell ref="E84:G84"/>
    <mergeCell ref="A3:M3"/>
    <mergeCell ref="E71:K71"/>
    <mergeCell ref="E74:K74"/>
    <mergeCell ref="E76:K76"/>
    <mergeCell ref="E79:K79"/>
    <mergeCell ref="E80:G80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A1" sqref="A1:J39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183</v>
      </c>
      <c r="B1" s="270"/>
      <c r="C1" s="270"/>
      <c r="D1" s="270"/>
      <c r="E1" s="270"/>
      <c r="F1" s="270"/>
      <c r="G1" s="270"/>
      <c r="H1" s="270"/>
      <c r="I1" s="270"/>
      <c r="J1" s="271"/>
      <c r="M1" s="304"/>
      <c r="N1" s="304"/>
      <c r="O1" s="304"/>
      <c r="P1" s="304"/>
      <c r="Q1" s="304"/>
      <c r="R1" s="304"/>
      <c r="S1" s="304"/>
      <c r="T1" s="304"/>
      <c r="U1" s="304"/>
    </row>
    <row r="2" spans="1:10" ht="15">
      <c r="A2" s="270" t="s">
        <v>125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126</v>
      </c>
      <c r="B3" s="270" t="s">
        <v>127</v>
      </c>
      <c r="C3" s="270" t="s">
        <v>128</v>
      </c>
      <c r="D3" s="270" t="s">
        <v>129</v>
      </c>
      <c r="E3" s="270" t="s">
        <v>130</v>
      </c>
      <c r="F3" s="270" t="s">
        <v>131</v>
      </c>
      <c r="G3" s="270" t="s">
        <v>132</v>
      </c>
      <c r="H3" s="270" t="s">
        <v>133</v>
      </c>
      <c r="I3" s="270" t="s">
        <v>134</v>
      </c>
      <c r="J3" s="271"/>
    </row>
    <row r="4" spans="1:10" ht="15">
      <c r="A4" s="270">
        <v>101</v>
      </c>
      <c r="B4" s="270" t="s">
        <v>135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136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137</v>
      </c>
      <c r="C6" s="270">
        <v>0</v>
      </c>
      <c r="D6" s="270">
        <v>238743.47</v>
      </c>
      <c r="E6" s="270">
        <v>0</v>
      </c>
      <c r="F6" s="270">
        <v>107059.54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121</v>
      </c>
      <c r="B7" s="270" t="s">
        <v>138</v>
      </c>
      <c r="C7" s="270">
        <v>134724.03</v>
      </c>
      <c r="D7" s="270">
        <v>0</v>
      </c>
      <c r="E7" s="270">
        <v>0</v>
      </c>
      <c r="F7" s="270">
        <v>134724.03</v>
      </c>
      <c r="G7" s="270">
        <v>0</v>
      </c>
      <c r="H7" s="270">
        <v>0</v>
      </c>
      <c r="I7" s="270">
        <v>121</v>
      </c>
      <c r="J7" s="271"/>
    </row>
    <row r="8" spans="1:10" ht="15">
      <c r="A8" s="270">
        <v>123</v>
      </c>
      <c r="B8" s="270" t="s">
        <v>139</v>
      </c>
      <c r="C8" s="270">
        <v>0</v>
      </c>
      <c r="D8" s="270">
        <v>1205733.57</v>
      </c>
      <c r="E8" s="270">
        <v>1206705.46</v>
      </c>
      <c r="F8" s="270">
        <v>414597.36</v>
      </c>
      <c r="G8" s="270">
        <v>0</v>
      </c>
      <c r="H8" s="270">
        <v>413625.47</v>
      </c>
      <c r="I8" s="270">
        <v>123</v>
      </c>
      <c r="J8" s="271"/>
    </row>
    <row r="9" spans="1:10" ht="15">
      <c r="A9" s="270">
        <v>206</v>
      </c>
      <c r="B9" s="270" t="s">
        <v>140</v>
      </c>
      <c r="C9" s="270">
        <v>20963.27</v>
      </c>
      <c r="D9" s="270">
        <v>0</v>
      </c>
      <c r="E9" s="270">
        <v>0</v>
      </c>
      <c r="F9" s="270">
        <v>0</v>
      </c>
      <c r="G9" s="270">
        <v>20963.27</v>
      </c>
      <c r="H9" s="270">
        <v>0</v>
      </c>
      <c r="I9" s="270">
        <v>206</v>
      </c>
      <c r="J9" s="271"/>
    </row>
    <row r="10" spans="1:10" ht="15">
      <c r="A10" s="270">
        <v>241</v>
      </c>
      <c r="B10" s="270" t="s">
        <v>141</v>
      </c>
      <c r="C10" s="270">
        <v>0</v>
      </c>
      <c r="D10" s="270">
        <v>20797.17</v>
      </c>
      <c r="E10" s="270">
        <v>0</v>
      </c>
      <c r="F10" s="270">
        <v>166.1</v>
      </c>
      <c r="G10" s="270">
        <v>0</v>
      </c>
      <c r="H10" s="270">
        <v>20963.27</v>
      </c>
      <c r="I10" s="270">
        <v>241</v>
      </c>
      <c r="J10" s="271"/>
    </row>
    <row r="11" spans="1:10" ht="15">
      <c r="A11" s="270">
        <v>299</v>
      </c>
      <c r="B11" s="270" t="s">
        <v>142</v>
      </c>
      <c r="C11" s="270">
        <v>2206612</v>
      </c>
      <c r="D11" s="270">
        <v>0</v>
      </c>
      <c r="E11" s="270">
        <v>21401.66</v>
      </c>
      <c r="F11" s="270">
        <v>0</v>
      </c>
      <c r="G11" s="270">
        <v>2228013.66</v>
      </c>
      <c r="H11" s="270">
        <v>0</v>
      </c>
      <c r="I11" s="270">
        <v>299</v>
      </c>
      <c r="J11" s="271"/>
    </row>
    <row r="12" spans="1:10" ht="15">
      <c r="A12" s="270">
        <v>304</v>
      </c>
      <c r="B12" s="270" t="s">
        <v>170</v>
      </c>
      <c r="C12" s="270">
        <v>110301.1</v>
      </c>
      <c r="D12" s="270">
        <v>0</v>
      </c>
      <c r="E12" s="270">
        <v>0</v>
      </c>
      <c r="F12" s="270">
        <v>0</v>
      </c>
      <c r="G12" s="270">
        <v>110301.1</v>
      </c>
      <c r="H12" s="270">
        <v>0</v>
      </c>
      <c r="I12" s="270">
        <v>304</v>
      </c>
      <c r="J12" s="271"/>
    </row>
    <row r="13" spans="1:10" ht="15">
      <c r="A13" s="270">
        <v>401</v>
      </c>
      <c r="B13" s="270" t="s">
        <v>143</v>
      </c>
      <c r="C13" s="270">
        <v>0</v>
      </c>
      <c r="D13" s="270">
        <v>59503.74</v>
      </c>
      <c r="E13" s="270">
        <v>61939.77</v>
      </c>
      <c r="F13" s="270">
        <v>67720.61</v>
      </c>
      <c r="G13" s="270">
        <v>0</v>
      </c>
      <c r="H13" s="272">
        <v>65284.58</v>
      </c>
      <c r="I13" s="270">
        <v>401</v>
      </c>
      <c r="J13" s="271"/>
    </row>
    <row r="14" spans="1:10" ht="15">
      <c r="A14" s="270">
        <v>402</v>
      </c>
      <c r="B14" s="270" t="s">
        <v>144</v>
      </c>
      <c r="C14" s="270">
        <v>906.25</v>
      </c>
      <c r="D14" s="270">
        <v>0</v>
      </c>
      <c r="E14" s="270">
        <v>-906.25</v>
      </c>
      <c r="F14" s="270">
        <v>0</v>
      </c>
      <c r="G14" s="270">
        <v>0</v>
      </c>
      <c r="H14" s="270">
        <v>0</v>
      </c>
      <c r="I14" s="270">
        <v>402</v>
      </c>
      <c r="J14" s="271"/>
    </row>
    <row r="15" spans="1:10" ht="15">
      <c r="A15" s="270">
        <v>411</v>
      </c>
      <c r="B15" s="270" t="s">
        <v>145</v>
      </c>
      <c r="C15" s="270">
        <v>120</v>
      </c>
      <c r="D15" s="270">
        <v>0</v>
      </c>
      <c r="E15" s="270">
        <v>543778.44</v>
      </c>
      <c r="F15" s="270">
        <v>543418.44</v>
      </c>
      <c r="G15" s="270">
        <v>480</v>
      </c>
      <c r="H15" s="270">
        <v>0</v>
      </c>
      <c r="I15" s="270">
        <v>411</v>
      </c>
      <c r="J15" s="271"/>
    </row>
    <row r="16" spans="1:10" ht="15">
      <c r="A16" s="270">
        <v>421</v>
      </c>
      <c r="B16" s="270" t="s">
        <v>146</v>
      </c>
      <c r="C16" s="270">
        <v>0</v>
      </c>
      <c r="D16" s="270">
        <v>322.49</v>
      </c>
      <c r="E16" s="270">
        <v>2706.17</v>
      </c>
      <c r="F16" s="270">
        <v>2699.92</v>
      </c>
      <c r="G16" s="270">
        <v>0</v>
      </c>
      <c r="H16" s="270">
        <v>316.24</v>
      </c>
      <c r="I16" s="270">
        <v>421</v>
      </c>
      <c r="J16" s="271"/>
    </row>
    <row r="17" spans="1:10" ht="15">
      <c r="A17" s="270">
        <v>425</v>
      </c>
      <c r="B17" s="270" t="s">
        <v>147</v>
      </c>
      <c r="C17" s="270">
        <v>0</v>
      </c>
      <c r="D17" s="270">
        <v>294812.94</v>
      </c>
      <c r="E17" s="270">
        <v>431022.79</v>
      </c>
      <c r="F17" s="270">
        <v>963950</v>
      </c>
      <c r="G17" s="270">
        <v>0</v>
      </c>
      <c r="H17" s="270">
        <v>827740.15</v>
      </c>
      <c r="I17" s="270">
        <v>425</v>
      </c>
      <c r="J17" s="271"/>
    </row>
    <row r="18" spans="1:10" ht="15">
      <c r="A18" s="270">
        <v>444</v>
      </c>
      <c r="B18" s="270" t="s">
        <v>148</v>
      </c>
      <c r="C18" s="270">
        <v>3715.26</v>
      </c>
      <c r="D18" s="270">
        <v>0</v>
      </c>
      <c r="E18" s="270">
        <v>0</v>
      </c>
      <c r="F18" s="270">
        <v>0</v>
      </c>
      <c r="G18" s="270">
        <v>3715.26</v>
      </c>
      <c r="H18" s="270">
        <v>0</v>
      </c>
      <c r="I18" s="270">
        <v>444</v>
      </c>
      <c r="J18" s="271"/>
    </row>
    <row r="19" spans="1:10" ht="15">
      <c r="A19" s="270">
        <v>453</v>
      </c>
      <c r="B19" s="270" t="s">
        <v>149</v>
      </c>
      <c r="C19" s="270">
        <v>0</v>
      </c>
      <c r="D19" s="270">
        <v>614.07</v>
      </c>
      <c r="E19" s="270">
        <v>192302.04</v>
      </c>
      <c r="F19" s="270">
        <v>189273.96</v>
      </c>
      <c r="G19" s="270">
        <v>2414.01</v>
      </c>
      <c r="H19" s="270">
        <v>0</v>
      </c>
      <c r="I19" s="270">
        <v>453</v>
      </c>
      <c r="J19" s="271"/>
    </row>
    <row r="20" spans="1:10" ht="15">
      <c r="A20" s="270">
        <v>454</v>
      </c>
      <c r="B20" s="270" t="s">
        <v>150</v>
      </c>
      <c r="C20" s="270">
        <v>0</v>
      </c>
      <c r="D20" s="270">
        <v>78.73</v>
      </c>
      <c r="E20" s="270">
        <v>13190.15</v>
      </c>
      <c r="F20" s="270">
        <v>56738.46</v>
      </c>
      <c r="G20" s="270">
        <v>0</v>
      </c>
      <c r="H20" s="272">
        <v>43627.04</v>
      </c>
      <c r="I20" s="270">
        <v>454</v>
      </c>
      <c r="J20" s="271"/>
    </row>
    <row r="21" spans="1:10" ht="15">
      <c r="A21" s="270">
        <v>455</v>
      </c>
      <c r="B21" s="270" t="s">
        <v>151</v>
      </c>
      <c r="C21" s="270">
        <v>0</v>
      </c>
      <c r="D21" s="270">
        <v>218.28</v>
      </c>
      <c r="E21" s="270">
        <v>1527.29</v>
      </c>
      <c r="F21" s="270">
        <v>1543.72</v>
      </c>
      <c r="G21" s="270">
        <v>0</v>
      </c>
      <c r="H21" s="270">
        <v>234.71</v>
      </c>
      <c r="I21" s="270">
        <v>455</v>
      </c>
      <c r="J21" s="271"/>
    </row>
    <row r="22" spans="1:10" ht="15">
      <c r="A22" s="270">
        <v>498</v>
      </c>
      <c r="B22" s="270" t="s">
        <v>184</v>
      </c>
      <c r="C22" s="270">
        <v>0</v>
      </c>
      <c r="D22" s="270">
        <v>0</v>
      </c>
      <c r="E22" s="270">
        <v>80.8</v>
      </c>
      <c r="F22" s="270">
        <v>0</v>
      </c>
      <c r="G22" s="270">
        <v>80.8</v>
      </c>
      <c r="H22" s="270">
        <v>0</v>
      </c>
      <c r="I22" s="270">
        <v>498</v>
      </c>
      <c r="J22" s="271"/>
    </row>
    <row r="23" spans="1:10" ht="15">
      <c r="A23" s="270">
        <v>499</v>
      </c>
      <c r="B23" s="270" t="s">
        <v>152</v>
      </c>
      <c r="C23" s="270">
        <v>0</v>
      </c>
      <c r="D23" s="270">
        <v>11379.68</v>
      </c>
      <c r="E23" s="270">
        <v>4860</v>
      </c>
      <c r="F23" s="270">
        <v>-1112.5</v>
      </c>
      <c r="G23" s="270">
        <v>0</v>
      </c>
      <c r="H23" s="270">
        <v>5407.18</v>
      </c>
      <c r="I23" s="270">
        <v>499</v>
      </c>
      <c r="J23" s="271"/>
    </row>
    <row r="24" spans="1:10" ht="15">
      <c r="A24" s="270">
        <v>501</v>
      </c>
      <c r="B24" s="270" t="s">
        <v>153</v>
      </c>
      <c r="C24" s="270">
        <v>4020.57</v>
      </c>
      <c r="D24" s="270">
        <v>0</v>
      </c>
      <c r="E24" s="270">
        <v>900</v>
      </c>
      <c r="F24" s="270">
        <v>955.53</v>
      </c>
      <c r="G24" s="270">
        <v>3965.04</v>
      </c>
      <c r="H24" s="270">
        <v>0</v>
      </c>
      <c r="I24" s="270">
        <v>501</v>
      </c>
      <c r="J24" s="271"/>
    </row>
    <row r="25" spans="1:10" ht="15">
      <c r="A25" s="270">
        <v>503</v>
      </c>
      <c r="B25" s="270" t="s">
        <v>154</v>
      </c>
      <c r="C25" s="270">
        <v>186.02</v>
      </c>
      <c r="D25" s="270">
        <v>0</v>
      </c>
      <c r="E25" s="270">
        <v>158863.5</v>
      </c>
      <c r="F25" s="270">
        <v>157800.73</v>
      </c>
      <c r="G25" s="270">
        <v>1248.79</v>
      </c>
      <c r="H25" s="270">
        <v>0</v>
      </c>
      <c r="I25" s="270">
        <v>503</v>
      </c>
      <c r="J25" s="271"/>
    </row>
    <row r="26" spans="1:10" ht="15">
      <c r="A26" s="270">
        <v>504</v>
      </c>
      <c r="B26" s="270" t="s">
        <v>155</v>
      </c>
      <c r="C26" s="270">
        <v>2023.4</v>
      </c>
      <c r="D26" s="270">
        <v>0</v>
      </c>
      <c r="E26" s="270">
        <v>511624.44</v>
      </c>
      <c r="F26" s="270">
        <v>510386.8</v>
      </c>
      <c r="G26" s="270">
        <v>3261.04</v>
      </c>
      <c r="H26" s="270">
        <v>0</v>
      </c>
      <c r="I26" s="270">
        <v>504</v>
      </c>
      <c r="J26" s="271"/>
    </row>
    <row r="27" spans="1:10" ht="15">
      <c r="A27" s="270">
        <v>601</v>
      </c>
      <c r="B27" s="270" t="s">
        <v>156</v>
      </c>
      <c r="C27" s="270">
        <v>0</v>
      </c>
      <c r="D27" s="270">
        <v>0</v>
      </c>
      <c r="E27" s="270">
        <v>1021.06</v>
      </c>
      <c r="F27" s="270">
        <v>1021.06</v>
      </c>
      <c r="G27" s="270">
        <v>0</v>
      </c>
      <c r="H27" s="270">
        <v>0</v>
      </c>
      <c r="I27" s="270">
        <v>601</v>
      </c>
      <c r="J27" s="271"/>
    </row>
    <row r="28" spans="1:10" ht="15">
      <c r="A28" s="270">
        <v>602</v>
      </c>
      <c r="B28" s="270" t="s">
        <v>157</v>
      </c>
      <c r="C28" s="270">
        <v>0</v>
      </c>
      <c r="D28" s="270">
        <v>0</v>
      </c>
      <c r="E28" s="270">
        <v>33770.52</v>
      </c>
      <c r="F28" s="270">
        <v>33770.52</v>
      </c>
      <c r="G28" s="270">
        <v>0</v>
      </c>
      <c r="H28" s="270">
        <v>0</v>
      </c>
      <c r="I28" s="270">
        <v>602</v>
      </c>
      <c r="J28" s="271"/>
    </row>
    <row r="29" spans="1:10" ht="15">
      <c r="A29" s="270">
        <v>603</v>
      </c>
      <c r="B29" s="270" t="s">
        <v>158</v>
      </c>
      <c r="C29" s="270">
        <v>0</v>
      </c>
      <c r="D29" s="270">
        <v>0</v>
      </c>
      <c r="E29" s="270">
        <v>166.1</v>
      </c>
      <c r="F29" s="270">
        <v>166.1</v>
      </c>
      <c r="G29" s="270">
        <v>0</v>
      </c>
      <c r="H29" s="270">
        <v>0</v>
      </c>
      <c r="I29" s="270">
        <v>603</v>
      </c>
      <c r="J29" s="271"/>
    </row>
    <row r="30" spans="1:10" ht="15">
      <c r="A30" s="270">
        <v>604</v>
      </c>
      <c r="B30" s="270" t="s">
        <v>159</v>
      </c>
      <c r="C30" s="270">
        <v>0</v>
      </c>
      <c r="D30" s="270">
        <v>0</v>
      </c>
      <c r="E30" s="270">
        <v>2699.92</v>
      </c>
      <c r="F30" s="270">
        <v>2699.92</v>
      </c>
      <c r="G30" s="270">
        <v>0</v>
      </c>
      <c r="H30" s="270">
        <v>0</v>
      </c>
      <c r="I30" s="270">
        <v>604</v>
      </c>
      <c r="J30" s="271"/>
    </row>
    <row r="31" spans="1:10" ht="15">
      <c r="A31" s="270">
        <v>605</v>
      </c>
      <c r="B31" s="270" t="s">
        <v>160</v>
      </c>
      <c r="C31" s="270">
        <v>0</v>
      </c>
      <c r="D31" s="270">
        <v>0</v>
      </c>
      <c r="E31" s="270">
        <v>893.72</v>
      </c>
      <c r="F31" s="270">
        <v>893.72</v>
      </c>
      <c r="G31" s="270">
        <v>0</v>
      </c>
      <c r="H31" s="270">
        <v>0</v>
      </c>
      <c r="I31" s="270">
        <v>605</v>
      </c>
      <c r="J31" s="271"/>
    </row>
    <row r="32" spans="1:10" ht="15">
      <c r="A32" s="270">
        <v>613</v>
      </c>
      <c r="B32" s="270" t="s">
        <v>161</v>
      </c>
      <c r="C32" s="270">
        <v>132.24</v>
      </c>
      <c r="D32" s="270">
        <v>0</v>
      </c>
      <c r="E32" s="270">
        <v>58.68</v>
      </c>
      <c r="F32" s="270">
        <v>132.24</v>
      </c>
      <c r="G32" s="270">
        <v>58.68</v>
      </c>
      <c r="H32" s="270">
        <v>0</v>
      </c>
      <c r="I32" s="270">
        <v>613</v>
      </c>
      <c r="J32" s="271"/>
    </row>
    <row r="33" spans="1:10" ht="15">
      <c r="A33" s="270">
        <v>614</v>
      </c>
      <c r="B33" s="270" t="s">
        <v>162</v>
      </c>
      <c r="C33" s="270">
        <v>0</v>
      </c>
      <c r="D33" s="270">
        <v>0</v>
      </c>
      <c r="E33" s="270">
        <v>38551.32</v>
      </c>
      <c r="F33" s="270">
        <v>38551.32</v>
      </c>
      <c r="G33" s="270">
        <v>0</v>
      </c>
      <c r="H33" s="270">
        <v>0</v>
      </c>
      <c r="I33" s="270">
        <v>614</v>
      </c>
      <c r="J33" s="271"/>
    </row>
    <row r="34" spans="1:10" ht="15">
      <c r="A34" s="270">
        <v>624</v>
      </c>
      <c r="B34" s="270" t="s">
        <v>163</v>
      </c>
      <c r="C34" s="270">
        <v>0</v>
      </c>
      <c r="D34" s="270">
        <v>0</v>
      </c>
      <c r="E34" s="270">
        <v>352.83</v>
      </c>
      <c r="F34" s="270">
        <v>352.83</v>
      </c>
      <c r="G34" s="270">
        <v>0</v>
      </c>
      <c r="H34" s="270">
        <v>0</v>
      </c>
      <c r="I34" s="270">
        <v>624</v>
      </c>
      <c r="J34" s="271"/>
    </row>
    <row r="35" spans="1:10" ht="15">
      <c r="A35" s="270">
        <v>629</v>
      </c>
      <c r="B35" s="270" t="s">
        <v>164</v>
      </c>
      <c r="C35" s="270">
        <v>0</v>
      </c>
      <c r="D35" s="270">
        <v>0</v>
      </c>
      <c r="E35" s="270">
        <v>327.18</v>
      </c>
      <c r="F35" s="270">
        <v>327.18</v>
      </c>
      <c r="G35" s="270">
        <v>0</v>
      </c>
      <c r="H35" s="270">
        <v>0</v>
      </c>
      <c r="I35" s="270">
        <v>629</v>
      </c>
      <c r="J35" s="271"/>
    </row>
    <row r="36" spans="1:10" ht="15">
      <c r="A36" s="270">
        <v>692</v>
      </c>
      <c r="B36" s="270" t="s">
        <v>185</v>
      </c>
      <c r="C36" s="270">
        <v>0</v>
      </c>
      <c r="D36" s="270">
        <v>0</v>
      </c>
      <c r="E36" s="270">
        <v>291.88</v>
      </c>
      <c r="F36" s="270">
        <v>291.88</v>
      </c>
      <c r="G36" s="270">
        <v>0</v>
      </c>
      <c r="H36" s="270">
        <v>0</v>
      </c>
      <c r="I36" s="270">
        <v>692</v>
      </c>
      <c r="J36" s="271"/>
    </row>
    <row r="37" spans="1:10" ht="15">
      <c r="A37" s="270">
        <v>709</v>
      </c>
      <c r="B37" s="270" t="s">
        <v>165</v>
      </c>
      <c r="C37" s="270">
        <v>0</v>
      </c>
      <c r="D37" s="270">
        <v>0</v>
      </c>
      <c r="E37" s="270">
        <v>453148.68</v>
      </c>
      <c r="F37" s="270">
        <v>453148.68</v>
      </c>
      <c r="G37" s="270">
        <v>0</v>
      </c>
      <c r="H37" s="270">
        <v>0</v>
      </c>
      <c r="I37" s="270">
        <v>709</v>
      </c>
      <c r="J37" s="271"/>
    </row>
    <row r="38" spans="1:10" ht="15">
      <c r="A38" s="270" t="s">
        <v>0</v>
      </c>
      <c r="B38" s="270"/>
      <c r="C38" s="270"/>
      <c r="D38" s="270"/>
      <c r="E38" s="270"/>
      <c r="F38" s="270"/>
      <c r="G38" s="270"/>
      <c r="H38" s="270"/>
      <c r="I38" s="270"/>
      <c r="J38" s="271"/>
    </row>
    <row r="39" spans="1:10" ht="15">
      <c r="A39" s="270"/>
      <c r="B39" s="270"/>
      <c r="C39" s="270">
        <v>2483704.14</v>
      </c>
      <c r="D39" s="270">
        <v>2483704.14</v>
      </c>
      <c r="E39" s="270">
        <v>3681278.15</v>
      </c>
      <c r="F39" s="270">
        <v>3681278.15</v>
      </c>
      <c r="G39" s="270">
        <v>2374501.65</v>
      </c>
      <c r="H39" s="270">
        <v>2374501.65</v>
      </c>
      <c r="I39" s="270"/>
      <c r="J39" s="271"/>
    </row>
    <row r="40" spans="1:10" ht="15">
      <c r="A40" s="270"/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Emiliya Shopova</cp:lastModifiedBy>
  <cp:lastPrinted>2016-07-29T13:07:39Z</cp:lastPrinted>
  <dcterms:created xsi:type="dcterms:W3CDTF">2003-02-07T14:36:34Z</dcterms:created>
  <dcterms:modified xsi:type="dcterms:W3CDTF">2016-07-29T13:18:41Z</dcterms:modified>
  <cp:category/>
  <cp:version/>
  <cp:contentType/>
  <cp:contentStatus/>
</cp:coreProperties>
</file>