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<sst xmlns="http://schemas.openxmlformats.org/spreadsheetml/2006/main" count="1060" uniqueCount="873">
  <si>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</si>
  <si>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</si>
  <si>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</si>
  <si>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</si>
  <si>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</si>
  <si>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</si>
  <si>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</si>
  <si>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</si>
  <si>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30.06.2015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</si>
  <si>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</si>
  <si>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</si>
  <si>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</si>
  <si>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</si>
  <si>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</si>
  <si>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</si>
  <si>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</si>
  <si>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</si>
  <si>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</si>
  <si>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</si>
  <si>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</si>
  <si>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</si>
  <si>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</si>
  <si>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</si>
  <si>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</si>
  <si>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</si>
  <si>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</si>
  <si>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</si>
  <si>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</si>
  <si>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</si>
  <si>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</si>
  <si>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</si>
  <si>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</si>
  <si>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</si>
  <si>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</si>
  <si>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</si>
  <si>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</si>
  <si>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</si>
  <si>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</si>
  <si>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</si>
  <si>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</si>
  <si>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</si>
  <si>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</si>
  <si>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</si>
  <si>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</si>
  <si>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</si>
  <si>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</si>
  <si>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</si>
  <si>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</si>
  <si>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</si>
  <si>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</si>
  <si>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</si>
  <si>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</si>
  <si>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</si>
  <si>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</si>
  <si>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</si>
  <si>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</si>
  <si>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</si>
  <si>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</si>
  <si>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</si>
  <si>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</si>
  <si>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</si>
  <si>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</si>
  <si>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</si>
  <si>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</si>
  <si>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</si>
  <si>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</si>
  <si>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</si>
  <si>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</si>
  <si>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</si>
  <si>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</si>
  <si>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</si>
  <si>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</si>
  <si>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</si>
  <si>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</si>
  <si>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</si>
  <si>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</si>
  <si>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</si>
  <si>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</si>
  <si>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</si>
  <si>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</si>
  <si>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</si>
  <si>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</si>
  <si>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</si>
  <si>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</si>
  <si>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</si>
  <si>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</si>
  <si>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</si>
  <si>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</si>
  <si>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</si>
  <si>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</si>
  <si>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</si>
  <si>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</si>
  <si>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</si>
  <si>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</si>
  <si>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</si>
  <si>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</si>
  <si>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</si>
  <si>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</si>
  <si>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</si>
  <si>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</si>
  <si>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</si>
  <si>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</si>
  <si>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</si>
  <si>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</si>
  <si>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</si>
  <si>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</si>
  <si>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</si>
  <si>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</si>
  <si>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</si>
  <si>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</si>
  <si>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</si>
  <si>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</si>
  <si>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</si>
  <si>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</si>
  <si>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</si>
  <si>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</si>
  <si>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</si>
  <si>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</si>
  <si>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</si>
  <si>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</si>
  <si>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</si>
  <si>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</si>
  <si>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</si>
  <si>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</si>
  <si>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</si>
  <si>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</si>
  <si>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</si>
  <si>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</si>
  <si>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</si>
  <si>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</si>
  <si>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</si>
  <si>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</si>
  <si>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</si>
  <si>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</si>
  <si>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</si>
  <si>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</si>
  <si>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</si>
  <si>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</si>
  <si>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</si>
  <si>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</si>
  <si>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</si>
  <si>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</si>
  <si>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</si>
  <si>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</si>
  <si>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</si>
  <si>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</si>
  <si>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</si>
  <si>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</si>
  <si>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</si>
  <si>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</si>
  <si>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</si>
  <si>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</si>
  <si>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</si>
  <si>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</si>
  <si>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</si>
  <si>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</si>
  <si>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</si>
  <si>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</si>
  <si>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</si>
  <si>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</si>
  <si>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</si>
  <si>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</si>
  <si>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</si>
  <si>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</si>
  <si>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</si>
  <si>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</si>
  <si>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</si>
  <si>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</si>
  <si>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</si>
  <si>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</si>
  <si>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</si>
  <si>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</si>
  <si>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</si>
  <si>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</si>
  <si>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</si>
  <si>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</si>
  <si>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</si>
  <si>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</si>
  <si>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</si>
  <si>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</si>
  <si>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</si>
  <si>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</si>
  <si>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</si>
  <si>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</si>
  <si>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</si>
  <si>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</si>
  <si>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</si>
  <si>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</si>
  <si>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</si>
  <si>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</si>
  <si>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</si>
  <si>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</si>
  <si>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</si>
  <si>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</si>
  <si>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</si>
  <si>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</si>
  <si>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</si>
  <si>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</si>
  <si>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</si>
  <si>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</si>
  <si>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</si>
  <si>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</si>
  <si>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</si>
  <si>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</si>
  <si>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</si>
  <si>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</si>
  <si>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</si>
  <si>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</si>
  <si>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</si>
  <si>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</si>
  <si>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</si>
  <si>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</si>
  <si>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</si>
  <si>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</si>
  <si>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</si>
  <si>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</si>
  <si>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</si>
  <si>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</si>
  <si>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</si>
  <si>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</si>
  <si>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</si>
  <si>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</si>
  <si>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</si>
  <si>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</si>
  <si>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</si>
  <si>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</si>
  <si>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</si>
  <si>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</si>
  <si>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</si>
  <si>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</si>
  <si>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</si>
  <si>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</si>
  <si>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</si>
  <si>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</si>
  <si>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</si>
  <si>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</si>
  <si>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</si>
  <si>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</si>
  <si>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</si>
  <si>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</si>
  <si>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</si>
  <si>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</si>
  <si>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</si>
  <si>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</si>
  <si>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</si>
  <si>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</si>
  <si>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</si>
  <si>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</si>
  <si>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</si>
  <si>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</si>
  <si>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</si>
  <si>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</si>
  <si>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</si>
  <si>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</si>
  <si>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</si>
  <si>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</si>
  <si>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</si>
  <si>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</si>
  <si>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</si>
  <si>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</si>
  <si>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</si>
  <si>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</si>
  <si>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</si>
  <si>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</si>
  <si>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</si>
  <si>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</si>
  <si>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</si>
  <si>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</si>
  <si>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</si>
  <si>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</si>
  <si>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</si>
  <si>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</si>
  <si>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</si>
  <si>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</si>
  <si>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</si>
  <si>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</si>
  <si>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</si>
  <si>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23.07.2015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</si>
  <si>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</si>
  <si>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</si>
  <si>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</si>
  <si>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</si>
  <si>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</si>
  <si>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</si>
  <si>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</si>
  <si>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</si>
  <si>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</si>
  <si>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</si>
  <si>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</si>
  <si>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</si>
  <si>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</si>
  <si>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</si>
  <si>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</si>
  <si>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</si>
  <si>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</si>
  <si>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</si>
  <si>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</si>
  <si>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</si>
  <si>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</si>
  <si>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</si>
  <si>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</si>
  <si>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</si>
  <si>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</si>
  <si>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</si>
  <si>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</si>
  <si>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</si>
  <si>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</si>
  <si>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</si>
  <si>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</si>
  <si>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</si>
  <si>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</si>
  <si>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</si>
  <si>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</si>
  <si>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</si>
  <si>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</si>
  <si>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</si>
  <si>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</si>
  <si>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</si>
  <si>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</si>
  <si>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</si>
  <si>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</si>
  <si>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</si>
  <si>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</si>
  <si>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</si>
  <si>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</si>
  <si>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</si>
  <si>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</si>
  <si>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</si>
  <si>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</si>
  <si>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</si>
  <si>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</si>
  <si>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</si>
  <si>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</si>
  <si>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</si>
  <si>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</si>
  <si>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</si>
  <si>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</si>
  <si>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</si>
  <si>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</si>
  <si>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</si>
  <si>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</si>
  <si>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</si>
  <si>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</si>
  <si>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</si>
  <si>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</si>
  <si>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</si>
  <si>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</si>
  <si>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</si>
  <si>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</si>
  <si>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</si>
  <si>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</si>
  <si>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</si>
  <si>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</si>
  <si>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</si>
  <si>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</si>
  <si>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</si>
  <si>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</si>
  <si>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</si>
  <si>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</si>
  <si>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</si>
  <si>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</si>
  <si>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</si>
  <si>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</si>
  <si>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</si>
  <si>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</si>
  <si>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</si>
  <si>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</si>
  <si>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</si>
  <si>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</si>
  <si>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</si>
  <si>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</si>
  <si>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</si>
  <si>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</si>
  <si>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</si>
  <si>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</si>
  <si>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</si>
  <si>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</si>
  <si>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</si>
  <si>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</si>
  <si>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</si>
  <si>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</si>
  <si>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</si>
  <si>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</si>
  <si>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</si>
  <si>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</si>
  <si>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</si>
  <si>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</si>
  <si>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</si>
  <si>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</si>
  <si>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</si>
  <si>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</si>
  <si>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</si>
  <si>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</si>
  <si>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</si>
  <si>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</si>
  <si>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</si>
  <si>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</si>
  <si>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</si>
  <si>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</si>
  <si>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</si>
  <si>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</si>
  <si>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</si>
  <si>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</si>
  <si>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</si>
  <si>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</si>
  <si>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</si>
  <si>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</si>
  <si>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</si>
  <si>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</si>
  <si>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</si>
  <si>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</si>
  <si>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</si>
  <si>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</si>
  <si>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</si>
  <si>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</si>
  <si>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</si>
  <si>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</si>
  <si>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</si>
  <si>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</si>
  <si>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</si>
  <si>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</si>
  <si>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</si>
  <si>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</si>
  <si>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</si>
  <si>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</si>
  <si>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</si>
  <si>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</si>
  <si>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</si>
  <si>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</si>
  <si>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</si>
  <si>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</si>
  <si>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</si>
  <si>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</si>
  <si>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</si>
  <si>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</si>
  <si>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</si>
  <si>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</si>
  <si>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</si>
  <si>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</si>
  <si>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</si>
  <si>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</si>
  <si>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</si>
  <si>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</si>
  <si>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</si>
  <si>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</si>
  <si>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</si>
  <si>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</si>
  <si>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</si>
  <si>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</si>
  <si>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</si>
  <si>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</si>
  <si>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</si>
  <si>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</si>
  <si>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</si>
  <si>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</si>
  <si>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</si>
  <si>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</si>
  <si>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</si>
  <si>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</si>
  <si>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</si>
  <si>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</si>
  <si>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</si>
  <si>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</si>
  <si>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</si>
  <si>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</si>
  <si>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</si>
  <si>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</si>
  <si>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</si>
  <si>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</si>
  <si>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</si>
  <si>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</si>
  <si>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съставяне:23.07.2015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</si>
  <si>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</si>
  <si>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</si>
  <si>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</si>
  <si>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</si>
  <si>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</si>
  <si>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</si>
  <si>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</si>
  <si>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</si>
  <si>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</si>
  <si>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</si>
  <si>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</si>
  <si>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</si>
  <si>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</si>
  <si>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</si>
  <si>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</si>
  <si>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</si>
  <si>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</si>
  <si>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</si>
  <si>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</si>
  <si>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</si>
  <si>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</si>
  <si>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</si>
  <si>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</si>
  <si>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</si>
  <si>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</si>
  <si>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</si>
  <si>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</si>
  <si>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</si>
  <si>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</si>
  <si>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</si>
  <si>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</si>
  <si>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</si>
  <si>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</si>
  <si>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</si>
  <si>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</si>
  <si>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</si>
  <si>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</si>
  <si>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</si>
  <si>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</si>
  <si>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</si>
  <si>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</si>
  <si>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</si>
  <si>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</si>
  <si>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</si>
  <si>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</si>
  <si>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</si>
  <si>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</si>
  <si>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</si>
  <si>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</si>
  <si>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</si>
  <si>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</si>
  <si>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</si>
  <si>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</si>
  <si>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</si>
  <si>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</si>
  <si>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</si>
  <si>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</si>
  <si>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</si>
  <si>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</si>
  <si>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</si>
  <si>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</si>
  <si>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</si>
  <si>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</si>
  <si>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</si>
  <si>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</si>
  <si>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</si>
  <si>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</si>
  <si>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</si>
  <si>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</si>
  <si>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</si>
  <si>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</si>
  <si>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</si>
  <si>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</si>
  <si>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</si>
  <si>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</si>
  <si>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</si>
  <si>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</si>
  <si>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</si>
  <si>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</si>
  <si>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</si>
  <si>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</si>
  <si>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</si>
  <si>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</si>
  <si>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</si>
  <si>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</si>
  <si>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</si>
  <si>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</si>
  <si>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</si>
  <si>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</si>
  <si>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</si>
  <si>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</si>
  <si>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</si>
  <si>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</si>
  <si>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</si>
  <si>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</si>
  <si>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</si>
  <si>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</si>
  <si>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</si>
  <si>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</si>
  <si>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</si>
  <si>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</si>
  <si>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</si>
  <si>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</si>
  <si>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</si>
  <si>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</si>
  <si>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</si>
  <si>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</si>
  <si>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</si>
  <si>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</si>
  <si>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</si>
  <si>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</si>
  <si>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</si>
  <si>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</si>
  <si>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</si>
  <si>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</si>
  <si>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</si>
  <si>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</si>
  <si>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</si>
  <si>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</si>
  <si>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</si>
  <si>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</si>
  <si>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</si>
  <si>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</si>
  <si>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</si>
  <si>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</si>
  <si>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</si>
  <si>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</si>
  <si>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</si>
  <si>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</si>
  <si>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</si>
  <si>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</si>
  <si>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</si>
  <si>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</si>
  <si>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</si>
  <si>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</si>
  <si>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</si>
  <si>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</si>
  <si>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</si>
  <si>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</si>
  <si>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</si>
  <si>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</si>
  <si>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</si>
  <si>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</si>
  <si>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</si>
  <si>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</si>
  <si>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</si>
  <si>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</si>
  <si>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</si>
  <si>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</si>
  <si>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</si>
  <si>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</si>
  <si>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</si>
  <si>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</si>
  <si>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</si>
  <si>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</si>
  <si>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</si>
  <si>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съставяне:23.07.2015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</si>
  <si>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</si>
  <si>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</si>
  <si>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</si>
  <si>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</si>
  <si>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</si>
  <si>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</si>
  <si>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</si>
  <si>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</si>
  <si>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</si>
  <si>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</si>
  <si>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</si>
  <si>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</si>
  <si>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</si>
  <si>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</si>
  <si>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</si>
  <si>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</si>
  <si>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</si>
  <si>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</si>
  <si>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</si>
  <si>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</si>
  <si>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</si>
  <si>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</si>
  <si>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</si>
  <si>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</si>
  <si>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</si>
  <si>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</si>
  <si>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</si>
  <si>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</si>
  <si>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</si>
  <si>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</si>
  <si>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</si>
  <si>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</si>
  <si>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</si>
  <si>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</si>
  <si>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</si>
  <si>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</si>
  <si>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</si>
  <si>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</si>
  <si>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</si>
  <si>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</si>
  <si>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</si>
  <si>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</si>
  <si>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</si>
  <si>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</si>
  <si>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</si>
  <si>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</si>
  <si>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</si>
  <si>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</si>
  <si>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</si>
  <si>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</si>
  <si>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</si>
  <si>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</si>
  <si>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</si>
  <si>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</si>
  <si>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</si>
  <si>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</si>
  <si>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</si>
  <si>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</si>
  <si>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</si>
  <si>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</si>
  <si>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</si>
  <si>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</si>
  <si>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</si>
  <si>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</si>
  <si>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</si>
  <si>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</si>
  <si>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</si>
  <si>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</si>
  <si>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</si>
  <si>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</si>
  <si>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</si>
  <si>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</si>
  <si>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</si>
  <si>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</si>
  <si>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</si>
  <si>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</si>
  <si>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</si>
  <si>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</si>
  <si>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</si>
  <si>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</si>
  <si>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</si>
  <si>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</si>
  <si>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</si>
  <si>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</si>
  <si>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</si>
  <si>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</si>
  <si>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</si>
  <si>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</si>
  <si>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</si>
  <si>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</si>
  <si>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</si>
  <si>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</si>
  <si>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</si>
  <si>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</si>
  <si>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</si>
  <si>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</si>
  <si>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</si>
  <si>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</si>
  <si>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</si>
  <si>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</si>
  <si>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</si>
  <si>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</si>
  <si>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</si>
  <si>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</si>
  <si>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</si>
  <si>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</si>
  <si>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</si>
  <si>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</si>
  <si>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</si>
  <si>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</si>
  <si>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</si>
  <si>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</si>
  <si>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</si>
  <si>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</si>
  <si>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</si>
  <si>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</si>
  <si>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</si>
  <si>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</si>
  <si>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</si>
  <si>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</si>
  <si>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</si>
  <si>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</si>
  <si>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</si>
  <si>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</si>
  <si>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</si>
  <si>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</si>
  <si>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</si>
  <si>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</si>
  <si>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</si>
  <si>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</si>
  <si>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</si>
  <si>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</si>
  <si>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</si>
  <si>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</si>
  <si>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</si>
  <si>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</si>
  <si>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</si>
  <si>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</si>
  <si>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</si>
  <si>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</si>
  <si>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</si>
  <si>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</si>
  <si>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</si>
  <si>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</si>
  <si>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</si>
  <si>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</si>
  <si>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</si>
  <si>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</si>
  <si>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</si>
  <si>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</si>
  <si>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</si>
  <si>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</si>
  <si>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</si>
  <si>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</si>
  <si>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</si>
  <si>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</si>
  <si>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</si>
  <si>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</si>
  <si>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</si>
  <si>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</si>
  <si>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</si>
  <si>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</si>
  <si>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</si>
  <si>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</si>
  <si>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</si>
  <si>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</si>
  <si>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</si>
  <si>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</si>
  <si>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</si>
  <si>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</si>
  <si>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</si>
  <si>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</si>
  <si>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</si>
  <si>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</si>
  <si>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</si>
  <si>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</si>
  <si>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</si>
  <si>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</si>
  <si>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</si>
  <si>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</si>
  <si>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</si>
  <si>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</si>
  <si>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</si>
  <si>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</si>
  <si>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</si>
  <si>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</si>
  <si>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</si>
  <si>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</si>
  <si>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</si>
  <si>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</si>
  <si>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</si>
  <si>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</si>
  <si>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</si>
  <si>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</si>
  <si>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</si>
  <si>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</si>
  <si>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</si>
  <si>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</si>
  <si>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</si>
  <si>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</si>
  <si>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</si>
  <si>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</si>
  <si>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</si>
  <si>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</si>
  <si>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</si>
  <si>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</si>
  <si>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</si>
  <si>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</si>
  <si>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</si>
  <si>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</si>
  <si>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</si>
  <si>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съставяне:23.07.2015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</si>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</sst>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4" fontId="7" fillId="0" borderId="0" xfId="27" applyFont="1">
      <alignment/>
      <protection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27" applyFont="1" applyProtection="1">
      <alignment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4" fontId="6" fillId="0" borderId="0" xfId="27" applyFont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58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2115</v>
      </c>
      <c r="D12" s="46">
        <v>2186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365</v>
      </c>
      <c r="D13" s="46">
        <v>386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76</v>
      </c>
      <c r="D17" s="46">
        <v>52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62</v>
      </c>
      <c r="D18" s="46">
        <v>67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2648</v>
      </c>
      <c r="D19" s="60">
        <f>SUM(D11:D18)</f>
        <v>2721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/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1</v>
      </c>
      <c r="D26" s="46">
        <v>1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1</v>
      </c>
      <c r="D27" s="60">
        <f>SUM(D23:D26)</f>
        <v>1</v>
      </c>
      <c r="E27" s="67" t="s">
        <v>86</v>
      </c>
      <c r="F27" s="47" t="s">
        <v>87</v>
      </c>
      <c r="G27" s="54">
        <f>SUM(G28:G30)</f>
        <v>1802</v>
      </c>
      <c r="H27" s="54">
        <f>SUM(H28:H30)</f>
        <v>1280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1802</v>
      </c>
      <c r="H28" s="48">
        <v>1280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167</v>
      </c>
      <c r="H31" s="48">
        <v>384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1969</v>
      </c>
      <c r="H33" s="54">
        <f>H27+H31+H32</f>
        <v>1664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4847</v>
      </c>
      <c r="H36" s="54">
        <f>H25+H17+H33</f>
        <v>4542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2649</v>
      </c>
      <c r="D55" s="60">
        <f>D19+D20+D21+D27+D32+D45+D51+D53+D54</f>
        <v>2722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10</v>
      </c>
      <c r="D58" s="46">
        <v>2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5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179</v>
      </c>
      <c r="H61" s="54">
        <f>SUM(H62:H68)</f>
        <v>192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15</v>
      </c>
      <c r="D64" s="60">
        <f>SUM(D58:D63)</f>
        <v>7</v>
      </c>
      <c r="E64" s="41" t="s">
        <v>204</v>
      </c>
      <c r="F64" s="47" t="s">
        <v>205</v>
      </c>
      <c r="G64" s="48">
        <v>61</v>
      </c>
      <c r="H64" s="48">
        <v>51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>
        <v>22</v>
      </c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20</v>
      </c>
      <c r="H66" s="48">
        <v>22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9</v>
      </c>
      <c r="H67" s="48">
        <v>11</v>
      </c>
    </row>
    <row r="68" spans="1:8" ht="12.75">
      <c r="A68" s="39" t="s">
        <v>215</v>
      </c>
      <c r="B68" s="45" t="s">
        <v>216</v>
      </c>
      <c r="C68" s="46">
        <v>195</v>
      </c>
      <c r="D68" s="46">
        <v>111</v>
      </c>
      <c r="E68" s="41" t="s">
        <v>217</v>
      </c>
      <c r="F68" s="47" t="s">
        <v>218</v>
      </c>
      <c r="G68" s="48">
        <v>89</v>
      </c>
      <c r="H68" s="48">
        <v>86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60</v>
      </c>
      <c r="H69" s="48">
        <v>6</v>
      </c>
    </row>
    <row r="70" spans="1:8" ht="12.75">
      <c r="A70" s="39" t="s">
        <v>222</v>
      </c>
      <c r="B70" s="45" t="s">
        <v>223</v>
      </c>
      <c r="C70" s="46"/>
      <c r="D70" s="46">
        <v>1250</v>
      </c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239</v>
      </c>
      <c r="H71" s="95">
        <f>H59+H60+H61+H69+H70</f>
        <v>198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1234</v>
      </c>
      <c r="D74" s="46"/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1429</v>
      </c>
      <c r="D75" s="60">
        <f>SUM(D67:D74)</f>
        <v>1361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239</v>
      </c>
      <c r="H79" s="107">
        <f>H71+H74+H75+H76</f>
        <v>198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943</v>
      </c>
      <c r="D87" s="46">
        <v>632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50</v>
      </c>
      <c r="D88" s="46">
        <v>18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993</v>
      </c>
      <c r="D91" s="60">
        <f>SUM(D87:D90)</f>
        <v>650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2437</v>
      </c>
      <c r="D93" s="60">
        <f>D64+D75+D84+D91+D92</f>
        <v>2018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5086</v>
      </c>
      <c r="D94" s="114">
        <f>D93+D55</f>
        <v>4740</v>
      </c>
      <c r="E94" s="115" t="s">
        <v>274</v>
      </c>
      <c r="F94" s="116" t="s">
        <v>275</v>
      </c>
      <c r="G94" s="117">
        <f>G36+G39+G55+G79</f>
        <v>5086</v>
      </c>
      <c r="H94" s="117">
        <f>H36+H39+H55+H79</f>
        <v>4740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28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30.06.2015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166</v>
      </c>
      <c r="D9" s="158">
        <v>143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49</v>
      </c>
      <c r="D10" s="158">
        <v>77</v>
      </c>
      <c r="E10" s="156" t="s">
        <v>296</v>
      </c>
      <c r="F10" s="159" t="s">
        <v>297</v>
      </c>
      <c r="G10" s="160">
        <v>5</v>
      </c>
      <c r="H10" s="160">
        <v>5</v>
      </c>
    </row>
    <row r="11" spans="1:8" ht="12.75">
      <c r="A11" s="156" t="s">
        <v>298</v>
      </c>
      <c r="B11" s="157" t="s">
        <v>299</v>
      </c>
      <c r="C11" s="158">
        <v>56</v>
      </c>
      <c r="D11" s="158">
        <v>55</v>
      </c>
      <c r="E11" s="161" t="s">
        <v>300</v>
      </c>
      <c r="F11" s="159" t="s">
        <v>301</v>
      </c>
      <c r="G11" s="160">
        <v>565</v>
      </c>
      <c r="H11" s="160">
        <v>470</v>
      </c>
    </row>
    <row r="12" spans="1:8" ht="12.75">
      <c r="A12" s="156" t="s">
        <v>302</v>
      </c>
      <c r="B12" s="157" t="s">
        <v>303</v>
      </c>
      <c r="C12" s="158">
        <v>90</v>
      </c>
      <c r="D12" s="158">
        <v>92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17</v>
      </c>
      <c r="D13" s="158">
        <v>17</v>
      </c>
      <c r="E13" s="162" t="s">
        <v>54</v>
      </c>
      <c r="F13" s="163" t="s">
        <v>307</v>
      </c>
      <c r="G13" s="164">
        <v>570</v>
      </c>
      <c r="H13" s="152">
        <v>475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2</v>
      </c>
      <c r="D14" s="158">
        <v>3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3</v>
      </c>
      <c r="D16" s="166"/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v>381</v>
      </c>
      <c r="D19" s="172">
        <f>SUM(D9:D15)+D16</f>
        <v>387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/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383</v>
      </c>
      <c r="D28" s="155">
        <v>389</v>
      </c>
      <c r="E28" s="149" t="s">
        <v>346</v>
      </c>
      <c r="F28" s="167" t="s">
        <v>347</v>
      </c>
      <c r="G28" s="152">
        <f>G13+G15+G24</f>
        <v>570</v>
      </c>
      <c r="H28" s="152">
        <v>475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187</v>
      </c>
      <c r="D30" s="155">
        <v>86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383</v>
      </c>
      <c r="D33" s="172">
        <v>389</v>
      </c>
      <c r="E33" s="149" t="s">
        <v>362</v>
      </c>
      <c r="F33" s="167" t="s">
        <v>363</v>
      </c>
      <c r="G33" s="176">
        <f>G32+G31+G28</f>
        <v>570</v>
      </c>
      <c r="H33" s="176">
        <v>475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187</v>
      </c>
      <c r="D34" s="155">
        <v>86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18</v>
      </c>
      <c r="D35" s="172">
        <v>9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5.75" customHeight="1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4.5" customHeight="1">
      <c r="A39" s="186" t="s">
        <v>376</v>
      </c>
      <c r="B39" s="187" t="s">
        <v>377</v>
      </c>
      <c r="C39" s="188">
        <v>169</v>
      </c>
      <c r="D39" s="188">
        <v>77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5.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5.5" customHeight="1">
      <c r="A41" s="149" t="s">
        <v>383</v>
      </c>
      <c r="B41" s="145" t="s">
        <v>384</v>
      </c>
      <c r="C41" s="150">
        <v>169</v>
      </c>
      <c r="D41" s="150">
        <v>77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570</v>
      </c>
      <c r="D42" s="176">
        <v>475</v>
      </c>
      <c r="E42" s="179" t="s">
        <v>389</v>
      </c>
      <c r="F42" s="187" t="s">
        <v>390</v>
      </c>
      <c r="G42" s="176">
        <f>G39+G33</f>
        <v>570</v>
      </c>
      <c r="H42" s="176">
        <f>H39+H33</f>
        <v>475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7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0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30.06.2015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713</v>
      </c>
      <c r="D10" s="236">
        <v>636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-381</v>
      </c>
      <c r="D11" s="236">
        <v>-322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-95</v>
      </c>
      <c r="D13" s="236">
        <v>-101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-12</v>
      </c>
      <c r="D15" s="236">
        <v>-28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-4</v>
      </c>
      <c r="D19" s="236">
        <v>-7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221</v>
      </c>
      <c r="D20" s="232">
        <f>SUBTOTAL(9,D10:D19)</f>
        <v>178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-4</v>
      </c>
      <c r="D22" s="236">
        <v>-2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-4</v>
      </c>
      <c r="D32" s="232">
        <f>SUBTOTAL(9,D22:D31)</f>
        <v>-2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-2</v>
      </c>
      <c r="D41" s="236">
        <v>-2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-2</v>
      </c>
      <c r="D42" s="232">
        <v>-2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215</v>
      </c>
      <c r="D43" s="232">
        <v>-66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778</v>
      </c>
      <c r="D44" s="246">
        <v>439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993</v>
      </c>
      <c r="D45" s="232">
        <v>373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30.06.2015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21.7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15.75" customHeight="1">
      <c r="A11" s="306" t="s">
        <v>492</v>
      </c>
      <c r="B11" s="301" t="s">
        <v>493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1802</v>
      </c>
      <c r="J11" s="307"/>
      <c r="K11" s="308"/>
      <c r="L11" s="309">
        <f>SUM(C11:K11)</f>
        <v>4680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167</v>
      </c>
      <c r="J16" s="321"/>
      <c r="K16" s="308"/>
      <c r="L16" s="309">
        <f>SUM(C16:K16)</f>
        <v>167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f>I11+I16</f>
        <v>1969</v>
      </c>
      <c r="J29" s="311"/>
      <c r="K29" s="311"/>
      <c r="L29" s="309">
        <f>SUM(C29:K29)</f>
        <v>4847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1969</v>
      </c>
      <c r="J32" s="311"/>
      <c r="K32" s="311"/>
      <c r="L32" s="309">
        <v>4847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2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45.7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3">
      <selection activeCell="B44" sqref="B44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30.06.2015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3571</v>
      </c>
      <c r="E10" s="364"/>
      <c r="F10" s="364"/>
      <c r="G10" s="365">
        <f>D10+E10-F10</f>
        <v>3571</v>
      </c>
      <c r="H10" s="366"/>
      <c r="I10" s="366"/>
      <c r="J10" s="365">
        <f>G10+H10-I10</f>
        <v>3571</v>
      </c>
      <c r="K10" s="366">
        <v>1420</v>
      </c>
      <c r="L10" s="366">
        <v>36</v>
      </c>
      <c r="M10" s="366"/>
      <c r="N10" s="365">
        <f>K10+L10</f>
        <v>1456</v>
      </c>
      <c r="O10" s="366"/>
      <c r="P10" s="366"/>
      <c r="Q10" s="365">
        <f>N10+O10</f>
        <v>1456</v>
      </c>
      <c r="R10" s="365">
        <f>J10-Q10</f>
        <v>2115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1068</v>
      </c>
      <c r="E11" s="364">
        <v>13</v>
      </c>
      <c r="F11" s="364"/>
      <c r="G11" s="365">
        <f>D11+E11-F11</f>
        <v>1081</v>
      </c>
      <c r="H11" s="366"/>
      <c r="I11" s="366"/>
      <c r="J11" s="365">
        <f>G11+H11-I11</f>
        <v>1081</v>
      </c>
      <c r="K11" s="366">
        <v>698</v>
      </c>
      <c r="L11" s="366">
        <v>18</v>
      </c>
      <c r="M11" s="366"/>
      <c r="N11" s="365">
        <f>K11+L11-M11</f>
        <v>716</v>
      </c>
      <c r="O11" s="366"/>
      <c r="P11" s="366"/>
      <c r="Q11" s="365">
        <f>N11+O11</f>
        <v>716</v>
      </c>
      <c r="R11" s="365">
        <f>J11-Q11</f>
        <v>365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63</v>
      </c>
      <c r="E13" s="364"/>
      <c r="F13" s="364"/>
      <c r="G13" s="365">
        <v>63</v>
      </c>
      <c r="H13" s="366"/>
      <c r="I13" s="366"/>
      <c r="J13" s="365">
        <v>63</v>
      </c>
      <c r="K13" s="366">
        <v>62</v>
      </c>
      <c r="L13" s="366">
        <v>1</v>
      </c>
      <c r="M13" s="366"/>
      <c r="N13" s="365">
        <f>K13+L13-M13</f>
        <v>63</v>
      </c>
      <c r="O13" s="366"/>
      <c r="P13" s="366"/>
      <c r="Q13" s="365">
        <f>N13+O13</f>
        <v>63</v>
      </c>
      <c r="R13" s="365">
        <f>J13-Q13</f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57</v>
      </c>
      <c r="E15" s="371">
        <v>19</v>
      </c>
      <c r="F15" s="371"/>
      <c r="G15" s="365">
        <f>D15+E15-F15</f>
        <v>76</v>
      </c>
      <c r="H15" s="372"/>
      <c r="I15" s="372"/>
      <c r="J15" s="365">
        <f>G15+H15-I15</f>
        <v>76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76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138</v>
      </c>
      <c r="E16" s="364"/>
      <c r="F16" s="364"/>
      <c r="G16" s="365">
        <f>D16+E16-F16</f>
        <v>138</v>
      </c>
      <c r="H16" s="366"/>
      <c r="I16" s="366"/>
      <c r="J16" s="365">
        <f>G16+H16-I16</f>
        <v>138</v>
      </c>
      <c r="K16" s="366">
        <v>74</v>
      </c>
      <c r="L16" s="366">
        <v>2</v>
      </c>
      <c r="M16" s="366"/>
      <c r="N16" s="365">
        <f>K16+L16-M16</f>
        <v>76</v>
      </c>
      <c r="O16" s="366"/>
      <c r="P16" s="366"/>
      <c r="Q16" s="365">
        <f>N16+O16</f>
        <v>76</v>
      </c>
      <c r="R16" s="365">
        <f>J16-Q16</f>
        <v>62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4927</v>
      </c>
      <c r="E17" s="379">
        <f t="shared" si="0"/>
        <v>32</v>
      </c>
      <c r="F17" s="379">
        <f t="shared" si="0"/>
        <v>0</v>
      </c>
      <c r="G17" s="365">
        <f t="shared" si="0"/>
        <v>4959</v>
      </c>
      <c r="H17" s="380">
        <f t="shared" si="0"/>
        <v>0</v>
      </c>
      <c r="I17" s="380">
        <f t="shared" si="0"/>
        <v>0</v>
      </c>
      <c r="J17" s="365">
        <f>G17+H17-I17</f>
        <v>4959</v>
      </c>
      <c r="K17" s="380">
        <f>SUM(K10:K16)</f>
        <v>2254</v>
      </c>
      <c r="L17" s="381">
        <f>SUM(L10:L16)</f>
        <v>57</v>
      </c>
      <c r="M17" s="381"/>
      <c r="N17" s="365">
        <f>SUM(N9:N16)</f>
        <v>2311</v>
      </c>
      <c r="O17" s="381">
        <f aca="true" t="shared" si="1" ref="O17:R17">SUM(O9:O16)</f>
        <v>0</v>
      </c>
      <c r="P17" s="381">
        <f t="shared" si="1"/>
        <v>0</v>
      </c>
      <c r="Q17" s="365">
        <f>SUM(Q10:Q16)</f>
        <v>2311</v>
      </c>
      <c r="R17" s="365">
        <f t="shared" si="1"/>
        <v>2648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2" t="s">
        <v>585</v>
      </c>
      <c r="B18" s="383" t="s">
        <v>586</v>
      </c>
      <c r="C18" s="377" t="s">
        <v>587</v>
      </c>
      <c r="D18" s="384"/>
      <c r="E18" s="384"/>
      <c r="F18" s="384"/>
      <c r="G18" s="365"/>
      <c r="H18" s="385"/>
      <c r="I18" s="385"/>
      <c r="J18" s="365"/>
      <c r="K18" s="385"/>
      <c r="L18" s="385"/>
      <c r="M18" s="385"/>
      <c r="N18" s="365"/>
      <c r="O18" s="385"/>
      <c r="P18" s="385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3" t="s">
        <v>589</v>
      </c>
      <c r="C19" s="377" t="s">
        <v>590</v>
      </c>
      <c r="D19" s="384"/>
      <c r="E19" s="384"/>
      <c r="F19" s="384"/>
      <c r="G19" s="365"/>
      <c r="H19" s="385"/>
      <c r="I19" s="385"/>
      <c r="J19" s="365"/>
      <c r="K19" s="385"/>
      <c r="L19" s="385"/>
      <c r="M19" s="385"/>
      <c r="N19" s="365"/>
      <c r="O19" s="385"/>
      <c r="P19" s="385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6" t="s">
        <v>591</v>
      </c>
      <c r="B20" s="359" t="s">
        <v>592</v>
      </c>
      <c r="C20" s="363"/>
      <c r="D20" s="387"/>
      <c r="E20" s="387"/>
      <c r="F20" s="387"/>
      <c r="G20" s="365"/>
      <c r="H20" s="388"/>
      <c r="I20" s="388"/>
      <c r="J20" s="365"/>
      <c r="K20" s="388"/>
      <c r="L20" s="388"/>
      <c r="M20" s="388"/>
      <c r="N20" s="365"/>
      <c r="O20" s="388"/>
      <c r="P20" s="388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4</v>
      </c>
      <c r="E22" s="364"/>
      <c r="F22" s="364"/>
      <c r="G22" s="365">
        <v>4</v>
      </c>
      <c r="H22" s="366"/>
      <c r="I22" s="366"/>
      <c r="J22" s="365">
        <v>4</v>
      </c>
      <c r="K22" s="366">
        <v>4</v>
      </c>
      <c r="L22" s="366"/>
      <c r="M22" s="366"/>
      <c r="N22" s="365">
        <v>4</v>
      </c>
      <c r="O22" s="366"/>
      <c r="P22" s="366"/>
      <c r="Q22" s="365">
        <v>4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9" t="s">
        <v>581</v>
      </c>
      <c r="C24" s="363" t="s">
        <v>599</v>
      </c>
      <c r="D24" s="364">
        <v>2</v>
      </c>
      <c r="E24" s="364"/>
      <c r="F24" s="364"/>
      <c r="G24" s="365">
        <v>2</v>
      </c>
      <c r="H24" s="366"/>
      <c r="I24" s="366"/>
      <c r="J24" s="365">
        <v>2</v>
      </c>
      <c r="K24" s="366">
        <v>1</v>
      </c>
      <c r="L24" s="366"/>
      <c r="M24" s="366"/>
      <c r="N24" s="365">
        <v>1</v>
      </c>
      <c r="O24" s="366"/>
      <c r="P24" s="366"/>
      <c r="Q24" s="365">
        <v>1</v>
      </c>
      <c r="R24" s="365">
        <v>1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90" t="s">
        <v>601</v>
      </c>
      <c r="D25" s="391">
        <f>SUM(D21:D24)</f>
        <v>6</v>
      </c>
      <c r="E25" s="392"/>
      <c r="F25" s="392"/>
      <c r="G25" s="393">
        <v>6</v>
      </c>
      <c r="H25" s="394"/>
      <c r="I25" s="394"/>
      <c r="J25" s="393">
        <v>6</v>
      </c>
      <c r="K25" s="394">
        <v>6</v>
      </c>
      <c r="L25" s="394"/>
      <c r="M25" s="394"/>
      <c r="N25" s="393">
        <v>6</v>
      </c>
      <c r="O25" s="394"/>
      <c r="P25" s="394"/>
      <c r="Q25" s="393">
        <v>6</v>
      </c>
      <c r="R25" s="393">
        <v>1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6" t="s">
        <v>602</v>
      </c>
      <c r="B26" s="395" t="s">
        <v>603</v>
      </c>
      <c r="C26" s="396"/>
      <c r="D26" s="397"/>
      <c r="E26" s="397"/>
      <c r="F26" s="397"/>
      <c r="G26" s="398"/>
      <c r="H26" s="399"/>
      <c r="I26" s="399"/>
      <c r="J26" s="398"/>
      <c r="K26" s="399"/>
      <c r="L26" s="399"/>
      <c r="M26" s="399"/>
      <c r="N26" s="398"/>
      <c r="O26" s="399"/>
      <c r="P26" s="399"/>
      <c r="Q26" s="398"/>
      <c r="R26" s="400"/>
    </row>
    <row r="27" spans="1:28" ht="12.75">
      <c r="A27" s="362" t="s">
        <v>559</v>
      </c>
      <c r="B27" s="401" t="s">
        <v>604</v>
      </c>
      <c r="C27" s="402" t="s">
        <v>605</v>
      </c>
      <c r="D27" s="403"/>
      <c r="E27" s="403"/>
      <c r="F27" s="403"/>
      <c r="G27" s="404"/>
      <c r="H27" s="405"/>
      <c r="I27" s="405"/>
      <c r="J27" s="404"/>
      <c r="K27" s="405"/>
      <c r="L27" s="405"/>
      <c r="M27" s="405"/>
      <c r="N27" s="404"/>
      <c r="O27" s="405"/>
      <c r="P27" s="405"/>
      <c r="Q27" s="404"/>
      <c r="R27" s="404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6"/>
      <c r="L28" s="406"/>
      <c r="M28" s="406"/>
      <c r="N28" s="365"/>
      <c r="O28" s="406"/>
      <c r="P28" s="406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6"/>
      <c r="I29" s="406"/>
      <c r="J29" s="365"/>
      <c r="K29" s="406"/>
      <c r="L29" s="406"/>
      <c r="M29" s="406"/>
      <c r="N29" s="365"/>
      <c r="O29" s="406"/>
      <c r="P29" s="406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6"/>
      <c r="I30" s="406"/>
      <c r="J30" s="365"/>
      <c r="K30" s="406"/>
      <c r="L30" s="406"/>
      <c r="M30" s="406"/>
      <c r="N30" s="365"/>
      <c r="O30" s="406"/>
      <c r="P30" s="406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6"/>
      <c r="I31" s="406"/>
      <c r="J31" s="365"/>
      <c r="K31" s="406"/>
      <c r="L31" s="406"/>
      <c r="M31" s="406"/>
      <c r="N31" s="365"/>
      <c r="O31" s="406"/>
      <c r="P31" s="406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1" t="s">
        <v>610</v>
      </c>
      <c r="C32" s="363" t="s">
        <v>611</v>
      </c>
      <c r="D32" s="375"/>
      <c r="E32" s="375"/>
      <c r="F32" s="375"/>
      <c r="G32" s="365"/>
      <c r="H32" s="407"/>
      <c r="I32" s="407"/>
      <c r="J32" s="365"/>
      <c r="K32" s="407"/>
      <c r="L32" s="407"/>
      <c r="M32" s="407"/>
      <c r="N32" s="365"/>
      <c r="O32" s="407"/>
      <c r="P32" s="407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8" t="s">
        <v>124</v>
      </c>
      <c r="C33" s="363" t="s">
        <v>612</v>
      </c>
      <c r="D33" s="364"/>
      <c r="E33" s="364"/>
      <c r="F33" s="364"/>
      <c r="G33" s="365"/>
      <c r="H33" s="406"/>
      <c r="I33" s="406"/>
      <c r="J33" s="365"/>
      <c r="K33" s="406"/>
      <c r="L33" s="406"/>
      <c r="M33" s="406"/>
      <c r="N33" s="365"/>
      <c r="O33" s="406"/>
      <c r="P33" s="406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8" t="s">
        <v>613</v>
      </c>
      <c r="C34" s="363" t="s">
        <v>614</v>
      </c>
      <c r="D34" s="364"/>
      <c r="E34" s="364"/>
      <c r="F34" s="364"/>
      <c r="G34" s="365"/>
      <c r="H34" s="406"/>
      <c r="I34" s="406"/>
      <c r="J34" s="365"/>
      <c r="K34" s="406"/>
      <c r="L34" s="406"/>
      <c r="M34" s="406"/>
      <c r="N34" s="365"/>
      <c r="O34" s="406"/>
      <c r="P34" s="406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8" t="s">
        <v>615</v>
      </c>
      <c r="C35" s="363" t="s">
        <v>616</v>
      </c>
      <c r="D35" s="364"/>
      <c r="E35" s="364"/>
      <c r="F35" s="364"/>
      <c r="G35" s="365"/>
      <c r="H35" s="406"/>
      <c r="I35" s="406"/>
      <c r="J35" s="365"/>
      <c r="K35" s="406"/>
      <c r="L35" s="406"/>
      <c r="M35" s="406"/>
      <c r="N35" s="365"/>
      <c r="O35" s="406"/>
      <c r="P35" s="406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8" t="s">
        <v>617</v>
      </c>
      <c r="C36" s="363" t="s">
        <v>618</v>
      </c>
      <c r="D36" s="364"/>
      <c r="E36" s="364"/>
      <c r="F36" s="364"/>
      <c r="G36" s="365"/>
      <c r="H36" s="406"/>
      <c r="I36" s="406"/>
      <c r="J36" s="365"/>
      <c r="K36" s="406"/>
      <c r="L36" s="406"/>
      <c r="M36" s="406"/>
      <c r="N36" s="365"/>
      <c r="O36" s="406"/>
      <c r="P36" s="406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8" t="s">
        <v>581</v>
      </c>
      <c r="C37" s="363" t="s">
        <v>619</v>
      </c>
      <c r="D37" s="364"/>
      <c r="E37" s="364"/>
      <c r="F37" s="364"/>
      <c r="G37" s="365"/>
      <c r="H37" s="406"/>
      <c r="I37" s="406"/>
      <c r="J37" s="365"/>
      <c r="K37" s="406"/>
      <c r="L37" s="406"/>
      <c r="M37" s="406"/>
      <c r="N37" s="365"/>
      <c r="O37" s="406"/>
      <c r="P37" s="406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9"/>
      <c r="E38" s="409"/>
      <c r="F38" s="409"/>
      <c r="G38" s="365"/>
      <c r="H38" s="381"/>
      <c r="I38" s="381"/>
      <c r="J38" s="365"/>
      <c r="K38" s="381"/>
      <c r="L38" s="381"/>
      <c r="M38" s="381"/>
      <c r="N38" s="365"/>
      <c r="O38" s="381"/>
      <c r="P38" s="381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2" customFormat="1" ht="12.75">
      <c r="A39" s="382" t="s">
        <v>622</v>
      </c>
      <c r="B39" s="382" t="s">
        <v>623</v>
      </c>
      <c r="C39" s="377" t="s">
        <v>624</v>
      </c>
      <c r="D39" s="410"/>
      <c r="E39" s="410"/>
      <c r="F39" s="410"/>
      <c r="G39" s="365"/>
      <c r="H39" s="410"/>
      <c r="I39" s="410"/>
      <c r="J39" s="365"/>
      <c r="K39" s="410"/>
      <c r="L39" s="410"/>
      <c r="M39" s="410"/>
      <c r="N39" s="365"/>
      <c r="O39" s="410"/>
      <c r="P39" s="410"/>
      <c r="Q39" s="365"/>
      <c r="R39" s="365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</row>
    <row r="40" spans="1:28" ht="12.75">
      <c r="A40" s="362"/>
      <c r="B40" s="382" t="s">
        <v>625</v>
      </c>
      <c r="C40" s="355" t="s">
        <v>626</v>
      </c>
      <c r="D40" s="378">
        <f>D17+D18+D19+D25+D38+D39</f>
        <v>4933</v>
      </c>
      <c r="E40" s="378">
        <f>E17+E18+E19+E25+E38+E39</f>
        <v>32</v>
      </c>
      <c r="F40" s="378">
        <f aca="true" t="shared" si="2" ref="F40:P40">F17+F18+F19+F25+F38+F39</f>
        <v>0</v>
      </c>
      <c r="G40" s="378">
        <f t="shared" si="2"/>
        <v>4965</v>
      </c>
      <c r="H40" s="378">
        <f t="shared" si="2"/>
        <v>0</v>
      </c>
      <c r="I40" s="378">
        <f t="shared" si="2"/>
        <v>0</v>
      </c>
      <c r="J40" s="378">
        <f t="shared" si="2"/>
        <v>4965</v>
      </c>
      <c r="K40" s="378">
        <f t="shared" si="2"/>
        <v>2260</v>
      </c>
      <c r="L40" s="378">
        <f t="shared" si="2"/>
        <v>57</v>
      </c>
      <c r="M40" s="378">
        <f t="shared" si="2"/>
        <v>0</v>
      </c>
      <c r="N40" s="378">
        <f t="shared" si="2"/>
        <v>2317</v>
      </c>
      <c r="O40" s="378">
        <f t="shared" si="2"/>
        <v>0</v>
      </c>
      <c r="P40" s="378">
        <f t="shared" si="2"/>
        <v>0</v>
      </c>
      <c r="Q40" s="365">
        <f>N40+O40</f>
        <v>2317</v>
      </c>
      <c r="R40" s="365">
        <v>2649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627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27" customHeight="1">
      <c r="A44" s="413"/>
      <c r="B44" s="418" t="s">
        <v>628</v>
      </c>
      <c r="C44" s="418"/>
      <c r="D44" s="419"/>
      <c r="E44" s="419"/>
      <c r="F44" s="419"/>
      <c r="G44" s="413"/>
      <c r="H44" s="340" t="s">
        <v>629</v>
      </c>
      <c r="I44" s="340"/>
      <c r="J44" s="340"/>
      <c r="K44" s="420"/>
      <c r="L44" s="420"/>
      <c r="M44" s="420"/>
      <c r="N44" s="420"/>
      <c r="O44" s="421" t="s">
        <v>393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55">
      <selection activeCell="A108" sqref="A108"/>
    </sheetView>
  </sheetViews>
  <sheetFormatPr defaultColWidth="11.00390625" defaultRowHeight="12.75"/>
  <cols>
    <col min="1" max="1" width="39.125" style="423" customWidth="1"/>
    <col min="2" max="2" width="10.375" style="424" customWidth="1"/>
    <col min="3" max="3" width="22.75390625" style="423" customWidth="1"/>
    <col min="4" max="4" width="21.25390625" style="423" customWidth="1"/>
    <col min="5" max="5" width="13.125" style="423" customWidth="1"/>
    <col min="6" max="6" width="14.875" style="423" customWidth="1"/>
    <col min="7" max="26" width="0" style="423" hidden="1" customWidth="1"/>
    <col min="27" max="16384" width="10.75390625" style="423" customWidth="1"/>
  </cols>
  <sheetData>
    <row r="1" spans="1:6" ht="24" customHeight="1">
      <c r="A1" s="425" t="s">
        <v>630</v>
      </c>
      <c r="B1" s="425"/>
      <c r="C1" s="425"/>
      <c r="D1" s="425"/>
      <c r="E1" s="425"/>
      <c r="F1" s="426"/>
    </row>
    <row r="2" spans="1:15" ht="13.5" customHeight="1">
      <c r="A2" s="427" t="s">
        <v>395</v>
      </c>
      <c r="B2" s="428" t="str">
        <f>'справка №1-БАЛАНС'!E3</f>
        <v>"ВЕРЕЯ ТУР" АД - Ст.Загора</v>
      </c>
      <c r="C2" s="428"/>
      <c r="D2" s="429" t="s">
        <v>3</v>
      </c>
      <c r="E2" s="430">
        <f>'справка №1-БАЛАНС'!H3</f>
        <v>833067523</v>
      </c>
      <c r="F2" s="431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>
      <c r="A3" s="433" t="s">
        <v>282</v>
      </c>
      <c r="B3" s="434" t="str">
        <f>'справка №1-БАЛАНС'!E5</f>
        <v>30.06.2015 г.</v>
      </c>
      <c r="C3" s="434"/>
      <c r="D3" s="435" t="s">
        <v>6</v>
      </c>
      <c r="E3" s="430">
        <f>'справка №1-БАЛАНС'!H4</f>
        <v>680</v>
      </c>
      <c r="F3" s="436"/>
      <c r="G3" s="437"/>
      <c r="H3" s="437"/>
      <c r="I3" s="437"/>
      <c r="J3" s="437"/>
      <c r="K3" s="437"/>
      <c r="L3" s="437"/>
      <c r="M3" s="437"/>
      <c r="N3" s="437"/>
      <c r="O3" s="437"/>
    </row>
    <row r="4" spans="1:5" ht="12.75" customHeight="1">
      <c r="A4" s="438" t="s">
        <v>631</v>
      </c>
      <c r="B4" s="439"/>
      <c r="C4" s="440"/>
      <c r="D4" s="430"/>
      <c r="E4" s="441" t="s">
        <v>632</v>
      </c>
    </row>
    <row r="5" spans="1:14" s="448" customFormat="1" ht="12" customHeight="1">
      <c r="A5" s="442" t="s">
        <v>476</v>
      </c>
      <c r="B5" s="443" t="s">
        <v>11</v>
      </c>
      <c r="C5" s="444" t="s">
        <v>633</v>
      </c>
      <c r="D5" s="445" t="s">
        <v>634</v>
      </c>
      <c r="E5" s="445"/>
      <c r="F5" s="446"/>
      <c r="G5" s="447"/>
      <c r="H5" s="447"/>
      <c r="I5" s="447"/>
      <c r="J5" s="447"/>
      <c r="K5" s="447"/>
      <c r="L5" s="447"/>
      <c r="M5" s="447"/>
      <c r="N5" s="447"/>
    </row>
    <row r="6" spans="1:15" s="448" customFormat="1" ht="12.75">
      <c r="A6" s="442"/>
      <c r="B6" s="449"/>
      <c r="C6" s="444"/>
      <c r="D6" s="450" t="s">
        <v>635</v>
      </c>
      <c r="E6" s="451" t="s">
        <v>636</v>
      </c>
      <c r="F6" s="446"/>
      <c r="G6" s="447"/>
      <c r="H6" s="447"/>
      <c r="I6" s="447"/>
      <c r="J6" s="447"/>
      <c r="K6" s="447"/>
      <c r="L6" s="447"/>
      <c r="M6" s="447"/>
      <c r="N6" s="447"/>
      <c r="O6" s="447"/>
    </row>
    <row r="7" spans="1:15" s="448" customFormat="1" ht="12.75">
      <c r="A7" s="445" t="s">
        <v>17</v>
      </c>
      <c r="B7" s="449" t="s">
        <v>18</v>
      </c>
      <c r="C7" s="445">
        <v>1</v>
      </c>
      <c r="D7" s="445">
        <v>2</v>
      </c>
      <c r="E7" s="445">
        <v>3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6" ht="12.75">
      <c r="A8" s="450" t="s">
        <v>637</v>
      </c>
      <c r="B8" s="452" t="s">
        <v>638</v>
      </c>
      <c r="C8" s="453"/>
      <c r="D8" s="453"/>
      <c r="E8" s="454">
        <f>C8-D8</f>
        <v>0</v>
      </c>
      <c r="F8" s="455"/>
    </row>
    <row r="9" spans="1:6" ht="12.75">
      <c r="A9" s="450" t="s">
        <v>639</v>
      </c>
      <c r="B9" s="456"/>
      <c r="C9" s="457"/>
      <c r="D9" s="457"/>
      <c r="E9" s="454"/>
      <c r="F9" s="455"/>
    </row>
    <row r="10" spans="1:15" ht="12.75">
      <c r="A10" s="458" t="s">
        <v>640</v>
      </c>
      <c r="B10" s="459" t="s">
        <v>641</v>
      </c>
      <c r="C10" s="460">
        <f>SUM(C11:C13)</f>
        <v>0</v>
      </c>
      <c r="D10" s="460">
        <f>SUM(D11:D13)</f>
        <v>0</v>
      </c>
      <c r="E10" s="454">
        <f>SUM(E11:E13)</f>
        <v>0</v>
      </c>
      <c r="F10" s="455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6" ht="12.75">
      <c r="A11" s="458" t="s">
        <v>642</v>
      </c>
      <c r="B11" s="459" t="s">
        <v>643</v>
      </c>
      <c r="C11" s="453"/>
      <c r="D11" s="453"/>
      <c r="E11" s="454">
        <f aca="true" t="shared" si="0" ref="E11:E41">C11-D11</f>
        <v>0</v>
      </c>
      <c r="F11" s="455"/>
    </row>
    <row r="12" spans="1:6" ht="12.75">
      <c r="A12" s="458" t="s">
        <v>644</v>
      </c>
      <c r="B12" s="459" t="s">
        <v>645</v>
      </c>
      <c r="C12" s="453"/>
      <c r="D12" s="453"/>
      <c r="E12" s="454">
        <f t="shared" si="0"/>
        <v>0</v>
      </c>
      <c r="F12" s="455"/>
    </row>
    <row r="13" spans="1:6" ht="12.75">
      <c r="A13" s="458" t="s">
        <v>646</v>
      </c>
      <c r="B13" s="459" t="s">
        <v>647</v>
      </c>
      <c r="C13" s="453"/>
      <c r="D13" s="453"/>
      <c r="E13" s="454">
        <f t="shared" si="0"/>
        <v>0</v>
      </c>
      <c r="F13" s="455"/>
    </row>
    <row r="14" spans="1:6" ht="12.75">
      <c r="A14" s="458" t="s">
        <v>648</v>
      </c>
      <c r="B14" s="459" t="s">
        <v>649</v>
      </c>
      <c r="C14" s="453"/>
      <c r="D14" s="453"/>
      <c r="E14" s="454">
        <f t="shared" si="0"/>
        <v>0</v>
      </c>
      <c r="F14" s="455"/>
    </row>
    <row r="15" spans="1:15" ht="12.75">
      <c r="A15" s="458" t="s">
        <v>650</v>
      </c>
      <c r="B15" s="459" t="s">
        <v>651</v>
      </c>
      <c r="C15" s="460">
        <v>0</v>
      </c>
      <c r="D15" s="460">
        <f>+D16+D17</f>
        <v>0</v>
      </c>
      <c r="E15" s="454">
        <f t="shared" si="0"/>
        <v>0</v>
      </c>
      <c r="F15" s="455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6" ht="12.75">
      <c r="A16" s="458" t="s">
        <v>652</v>
      </c>
      <c r="B16" s="459" t="s">
        <v>653</v>
      </c>
      <c r="C16" s="453"/>
      <c r="D16" s="453"/>
      <c r="E16" s="454">
        <f t="shared" si="0"/>
        <v>0</v>
      </c>
      <c r="F16" s="455"/>
    </row>
    <row r="17" spans="1:6" ht="12.75">
      <c r="A17" s="458" t="s">
        <v>646</v>
      </c>
      <c r="B17" s="459" t="s">
        <v>654</v>
      </c>
      <c r="C17" s="453">
        <v>0</v>
      </c>
      <c r="D17" s="453"/>
      <c r="E17" s="454">
        <f t="shared" si="0"/>
        <v>0</v>
      </c>
      <c r="F17" s="455"/>
    </row>
    <row r="18" spans="1:15" ht="12.75">
      <c r="A18" s="461" t="s">
        <v>655</v>
      </c>
      <c r="B18" s="452" t="s">
        <v>656</v>
      </c>
      <c r="C18" s="457">
        <f>C10+C14+C15</f>
        <v>0</v>
      </c>
      <c r="D18" s="457">
        <f>D10+D14+D15</f>
        <v>0</v>
      </c>
      <c r="E18" s="462">
        <f>E10+E14+E15</f>
        <v>0</v>
      </c>
      <c r="F18" s="455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6" ht="12.75">
      <c r="A19" s="450" t="s">
        <v>657</v>
      </c>
      <c r="B19" s="456"/>
      <c r="C19" s="460"/>
      <c r="D19" s="457"/>
      <c r="E19" s="454">
        <f t="shared" si="0"/>
        <v>0</v>
      </c>
      <c r="F19" s="455"/>
    </row>
    <row r="20" spans="1:6" ht="12.75">
      <c r="A20" s="458" t="s">
        <v>658</v>
      </c>
      <c r="B20" s="452" t="s">
        <v>659</v>
      </c>
      <c r="C20" s="453"/>
      <c r="D20" s="453"/>
      <c r="E20" s="454">
        <f t="shared" si="0"/>
        <v>0</v>
      </c>
      <c r="F20" s="455"/>
    </row>
    <row r="21" spans="1:6" ht="12.75">
      <c r="A21" s="458"/>
      <c r="B21" s="456"/>
      <c r="C21" s="460"/>
      <c r="D21" s="457"/>
      <c r="E21" s="454"/>
      <c r="F21" s="455"/>
    </row>
    <row r="22" spans="1:6" ht="12.75">
      <c r="A22" s="450" t="s">
        <v>660</v>
      </c>
      <c r="B22" s="463"/>
      <c r="C22" s="460"/>
      <c r="D22" s="457"/>
      <c r="E22" s="454"/>
      <c r="F22" s="455"/>
    </row>
    <row r="23" spans="1:15" ht="12.75">
      <c r="A23" s="458" t="s">
        <v>661</v>
      </c>
      <c r="B23" s="459" t="s">
        <v>662</v>
      </c>
      <c r="C23" s="460">
        <f>SUM(C24:C26)</f>
        <v>0</v>
      </c>
      <c r="D23" s="460">
        <f>SUM(D24:D26)</f>
        <v>0</v>
      </c>
      <c r="E23" s="454">
        <f>SUM(E24:E26)</f>
        <v>0</v>
      </c>
      <c r="F23" s="455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6" ht="12.75">
      <c r="A24" s="458" t="s">
        <v>663</v>
      </c>
      <c r="B24" s="459" t="s">
        <v>664</v>
      </c>
      <c r="C24" s="453"/>
      <c r="D24" s="453"/>
      <c r="E24" s="454">
        <f t="shared" si="0"/>
        <v>0</v>
      </c>
      <c r="F24" s="455"/>
    </row>
    <row r="25" spans="1:6" ht="12.75">
      <c r="A25" s="458" t="s">
        <v>665</v>
      </c>
      <c r="B25" s="459" t="s">
        <v>666</v>
      </c>
      <c r="C25" s="453"/>
      <c r="D25" s="453"/>
      <c r="E25" s="454">
        <f t="shared" si="0"/>
        <v>0</v>
      </c>
      <c r="F25" s="455"/>
    </row>
    <row r="26" spans="1:6" ht="12.75">
      <c r="A26" s="458" t="s">
        <v>667</v>
      </c>
      <c r="B26" s="459" t="s">
        <v>668</v>
      </c>
      <c r="C26" s="453"/>
      <c r="D26" s="453"/>
      <c r="E26" s="454">
        <f t="shared" si="0"/>
        <v>0</v>
      </c>
      <c r="F26" s="455"/>
    </row>
    <row r="27" spans="1:6" ht="12.75">
      <c r="A27" s="458" t="s">
        <v>669</v>
      </c>
      <c r="B27" s="459" t="s">
        <v>670</v>
      </c>
      <c r="C27" s="453">
        <v>195</v>
      </c>
      <c r="D27" s="453">
        <v>195</v>
      </c>
      <c r="E27" s="454">
        <f t="shared" si="0"/>
        <v>0</v>
      </c>
      <c r="F27" s="455"/>
    </row>
    <row r="28" spans="1:6" ht="12.75">
      <c r="A28" s="458" t="s">
        <v>671</v>
      </c>
      <c r="B28" s="459" t="s">
        <v>672</v>
      </c>
      <c r="C28" s="453"/>
      <c r="D28" s="453"/>
      <c r="E28" s="454">
        <f t="shared" si="0"/>
        <v>0</v>
      </c>
      <c r="F28" s="455"/>
    </row>
    <row r="29" spans="1:6" ht="12.75">
      <c r="A29" s="458" t="s">
        <v>673</v>
      </c>
      <c r="B29" s="459" t="s">
        <v>674</v>
      </c>
      <c r="C29" s="453"/>
      <c r="D29" s="453"/>
      <c r="E29" s="454">
        <f t="shared" si="0"/>
        <v>0</v>
      </c>
      <c r="F29" s="455"/>
    </row>
    <row r="30" spans="1:6" ht="12.75">
      <c r="A30" s="458" t="s">
        <v>675</v>
      </c>
      <c r="B30" s="459" t="s">
        <v>676</v>
      </c>
      <c r="C30" s="453"/>
      <c r="D30" s="453"/>
      <c r="E30" s="454">
        <f t="shared" si="0"/>
        <v>0</v>
      </c>
      <c r="F30" s="455"/>
    </row>
    <row r="31" spans="1:6" ht="12.75">
      <c r="A31" s="458" t="s">
        <v>677</v>
      </c>
      <c r="B31" s="459" t="s">
        <v>678</v>
      </c>
      <c r="C31" s="453"/>
      <c r="D31" s="453"/>
      <c r="E31" s="454">
        <f t="shared" si="0"/>
        <v>0</v>
      </c>
      <c r="F31" s="455"/>
    </row>
    <row r="32" spans="1:15" ht="12.75">
      <c r="A32" s="458" t="s">
        <v>679</v>
      </c>
      <c r="B32" s="459" t="s">
        <v>680</v>
      </c>
      <c r="C32" s="464"/>
      <c r="D32" s="464"/>
      <c r="E32" s="465">
        <f>SUM(E33:E36)</f>
        <v>0</v>
      </c>
      <c r="F32" s="455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6" ht="12.75">
      <c r="A33" s="458" t="s">
        <v>681</v>
      </c>
      <c r="B33" s="459" t="s">
        <v>682</v>
      </c>
      <c r="C33" s="453"/>
      <c r="D33" s="453"/>
      <c r="E33" s="454">
        <f t="shared" si="0"/>
        <v>0</v>
      </c>
      <c r="F33" s="455"/>
    </row>
    <row r="34" spans="1:6" ht="12.75">
      <c r="A34" s="458" t="s">
        <v>683</v>
      </c>
      <c r="B34" s="459" t="s">
        <v>684</v>
      </c>
      <c r="C34" s="453"/>
      <c r="D34" s="453"/>
      <c r="E34" s="454">
        <f t="shared" si="0"/>
        <v>0</v>
      </c>
      <c r="F34" s="455"/>
    </row>
    <row r="35" spans="1:6" ht="12.75">
      <c r="A35" s="458" t="s">
        <v>685</v>
      </c>
      <c r="B35" s="459" t="s">
        <v>686</v>
      </c>
      <c r="C35" s="453"/>
      <c r="D35" s="453"/>
      <c r="E35" s="454">
        <f t="shared" si="0"/>
        <v>0</v>
      </c>
      <c r="F35" s="455"/>
    </row>
    <row r="36" spans="1:6" ht="12.75">
      <c r="A36" s="458" t="s">
        <v>687</v>
      </c>
      <c r="B36" s="459" t="s">
        <v>688</v>
      </c>
      <c r="C36" s="453"/>
      <c r="D36" s="453"/>
      <c r="E36" s="454">
        <f t="shared" si="0"/>
        <v>0</v>
      </c>
      <c r="F36" s="455"/>
    </row>
    <row r="37" spans="1:15" ht="12.75">
      <c r="A37" s="458" t="s">
        <v>689</v>
      </c>
      <c r="B37" s="459" t="s">
        <v>690</v>
      </c>
      <c r="C37" s="460">
        <v>1234</v>
      </c>
      <c r="D37" s="464">
        <v>1234</v>
      </c>
      <c r="E37" s="465">
        <f>SUM(E38:E41)</f>
        <v>0</v>
      </c>
      <c r="F37" s="455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6" ht="12.75">
      <c r="A38" s="458" t="s">
        <v>691</v>
      </c>
      <c r="B38" s="459" t="s">
        <v>692</v>
      </c>
      <c r="C38" s="453"/>
      <c r="D38" s="453"/>
      <c r="E38" s="454">
        <f t="shared" si="0"/>
        <v>0</v>
      </c>
      <c r="F38" s="455"/>
    </row>
    <row r="39" spans="1:6" ht="12.75">
      <c r="A39" s="458" t="s">
        <v>693</v>
      </c>
      <c r="B39" s="459" t="s">
        <v>694</v>
      </c>
      <c r="C39" s="453"/>
      <c r="D39" s="453"/>
      <c r="E39" s="454">
        <f t="shared" si="0"/>
        <v>0</v>
      </c>
      <c r="F39" s="455"/>
    </row>
    <row r="40" spans="1:6" ht="12.75">
      <c r="A40" s="458" t="s">
        <v>695</v>
      </c>
      <c r="B40" s="459" t="s">
        <v>696</v>
      </c>
      <c r="C40" s="453"/>
      <c r="D40" s="453"/>
      <c r="E40" s="454">
        <f t="shared" si="0"/>
        <v>0</v>
      </c>
      <c r="F40" s="455"/>
    </row>
    <row r="41" spans="1:6" ht="12.75">
      <c r="A41" s="458" t="s">
        <v>697</v>
      </c>
      <c r="B41" s="459" t="s">
        <v>698</v>
      </c>
      <c r="C41" s="453"/>
      <c r="D41" s="453"/>
      <c r="E41" s="454">
        <f t="shared" si="0"/>
        <v>0</v>
      </c>
      <c r="F41" s="455"/>
    </row>
    <row r="42" spans="1:15" ht="12.75">
      <c r="A42" s="461" t="s">
        <v>699</v>
      </c>
      <c r="B42" s="452" t="s">
        <v>700</v>
      </c>
      <c r="C42" s="462">
        <f>C18+C27+C37</f>
        <v>1429</v>
      </c>
      <c r="D42" s="457">
        <v>1429</v>
      </c>
      <c r="E42" s="462">
        <f>E23+E27+E28+E30+E29+E31+E32+E37</f>
        <v>0</v>
      </c>
      <c r="F42" s="455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.75">
      <c r="A43" s="450" t="s">
        <v>701</v>
      </c>
      <c r="B43" s="456" t="s">
        <v>702</v>
      </c>
      <c r="C43" s="462">
        <f>C42+C20+C18+C8</f>
        <v>1429</v>
      </c>
      <c r="D43" s="466">
        <v>1429</v>
      </c>
      <c r="E43" s="462">
        <f>E42+E20+E18+E8</f>
        <v>0</v>
      </c>
      <c r="F43" s="455"/>
      <c r="G43" s="430"/>
      <c r="H43" s="430"/>
      <c r="I43" s="430"/>
      <c r="J43" s="430"/>
      <c r="K43" s="430"/>
      <c r="L43" s="430"/>
      <c r="M43" s="430"/>
      <c r="N43" s="430"/>
      <c r="O43" s="430"/>
    </row>
    <row r="44" spans="1:27" ht="12.75">
      <c r="A44" s="467"/>
      <c r="B44" s="468"/>
      <c r="C44" s="469"/>
      <c r="D44" s="469"/>
      <c r="E44" s="469"/>
      <c r="F44" s="455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</row>
    <row r="45" spans="1:6" ht="12.75">
      <c r="A45" s="467" t="s">
        <v>703</v>
      </c>
      <c r="B45" s="468"/>
      <c r="C45" s="471"/>
      <c r="D45" s="471"/>
      <c r="E45" s="471"/>
      <c r="F45" s="446" t="s">
        <v>283</v>
      </c>
    </row>
    <row r="46" spans="1:6" s="448" customFormat="1" ht="24" customHeight="1">
      <c r="A46" s="442" t="s">
        <v>476</v>
      </c>
      <c r="B46" s="443" t="s">
        <v>11</v>
      </c>
      <c r="C46" s="472" t="s">
        <v>704</v>
      </c>
      <c r="D46" s="445" t="s">
        <v>705</v>
      </c>
      <c r="E46" s="445"/>
      <c r="F46" s="445" t="s">
        <v>706</v>
      </c>
    </row>
    <row r="47" spans="1:6" s="448" customFormat="1" ht="12.75">
      <c r="A47" s="442"/>
      <c r="B47" s="449"/>
      <c r="C47" s="472"/>
      <c r="D47" s="450" t="s">
        <v>635</v>
      </c>
      <c r="E47" s="450" t="s">
        <v>636</v>
      </c>
      <c r="F47" s="445"/>
    </row>
    <row r="48" spans="1:6" s="448" customFormat="1" ht="12.75">
      <c r="A48" s="445" t="s">
        <v>17</v>
      </c>
      <c r="B48" s="449" t="s">
        <v>18</v>
      </c>
      <c r="C48" s="445">
        <v>1</v>
      </c>
      <c r="D48" s="445">
        <v>2</v>
      </c>
      <c r="E48" s="473">
        <v>3</v>
      </c>
      <c r="F48" s="473">
        <v>4</v>
      </c>
    </row>
    <row r="49" spans="1:6" ht="12.75">
      <c r="A49" s="450" t="s">
        <v>707</v>
      </c>
      <c r="B49" s="463"/>
      <c r="C49" s="466"/>
      <c r="D49" s="466"/>
      <c r="E49" s="466"/>
      <c r="F49" s="474"/>
    </row>
    <row r="50" spans="1:16" ht="12.75">
      <c r="A50" s="458" t="s">
        <v>708</v>
      </c>
      <c r="B50" s="459" t="s">
        <v>709</v>
      </c>
      <c r="C50" s="466">
        <v>0</v>
      </c>
      <c r="D50" s="466">
        <f>SUM(D51:D53)</f>
        <v>0</v>
      </c>
      <c r="E50" s="460">
        <f>C50-D50</f>
        <v>0</v>
      </c>
      <c r="F50" s="457">
        <f>SUM(F51:F53)</f>
        <v>0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6" ht="12.75">
      <c r="A51" s="458" t="s">
        <v>710</v>
      </c>
      <c r="B51" s="459" t="s">
        <v>711</v>
      </c>
      <c r="C51" s="453"/>
      <c r="D51" s="453"/>
      <c r="E51" s="460">
        <f>C51-D51</f>
        <v>0</v>
      </c>
      <c r="F51" s="453"/>
    </row>
    <row r="52" spans="1:6" ht="12.75">
      <c r="A52" s="458" t="s">
        <v>712</v>
      </c>
      <c r="B52" s="459" t="s">
        <v>713</v>
      </c>
      <c r="C52" s="453"/>
      <c r="D52" s="453"/>
      <c r="E52" s="460">
        <f aca="true" t="shared" si="1" ref="E52:E94">C52-D52</f>
        <v>0</v>
      </c>
      <c r="F52" s="453"/>
    </row>
    <row r="53" spans="1:6" ht="12.75">
      <c r="A53" s="458" t="s">
        <v>697</v>
      </c>
      <c r="B53" s="459" t="s">
        <v>714</v>
      </c>
      <c r="C53" s="453"/>
      <c r="D53" s="453"/>
      <c r="E53" s="460">
        <f t="shared" si="1"/>
        <v>0</v>
      </c>
      <c r="F53" s="453"/>
    </row>
    <row r="54" spans="1:16" ht="12.75">
      <c r="A54" s="458" t="s">
        <v>715</v>
      </c>
      <c r="B54" s="459" t="s">
        <v>716</v>
      </c>
      <c r="C54" s="466">
        <f>C55+C57</f>
        <v>0</v>
      </c>
      <c r="D54" s="466">
        <f>D55+D57</f>
        <v>0</v>
      </c>
      <c r="E54" s="460">
        <f t="shared" si="1"/>
        <v>0</v>
      </c>
      <c r="F54" s="466">
        <f>F55+F57</f>
        <v>0</v>
      </c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6" ht="12.75">
      <c r="A55" s="458" t="s">
        <v>717</v>
      </c>
      <c r="B55" s="459" t="s">
        <v>718</v>
      </c>
      <c r="C55" s="453"/>
      <c r="D55" s="453"/>
      <c r="E55" s="460">
        <f t="shared" si="1"/>
        <v>0</v>
      </c>
      <c r="F55" s="453"/>
    </row>
    <row r="56" spans="1:6" ht="12.75">
      <c r="A56" s="475" t="s">
        <v>719</v>
      </c>
      <c r="B56" s="459" t="s">
        <v>720</v>
      </c>
      <c r="C56" s="476"/>
      <c r="D56" s="476"/>
      <c r="E56" s="460">
        <f t="shared" si="1"/>
        <v>0</v>
      </c>
      <c r="F56" s="476"/>
    </row>
    <row r="57" spans="1:6" ht="12.75">
      <c r="A57" s="475" t="s">
        <v>721</v>
      </c>
      <c r="B57" s="459" t="s">
        <v>722</v>
      </c>
      <c r="C57" s="453"/>
      <c r="D57" s="453"/>
      <c r="E57" s="460">
        <f t="shared" si="1"/>
        <v>0</v>
      </c>
      <c r="F57" s="453"/>
    </row>
    <row r="58" spans="1:6" ht="12.75">
      <c r="A58" s="475" t="s">
        <v>719</v>
      </c>
      <c r="B58" s="459" t="s">
        <v>723</v>
      </c>
      <c r="C58" s="476"/>
      <c r="D58" s="476"/>
      <c r="E58" s="460">
        <f t="shared" si="1"/>
        <v>0</v>
      </c>
      <c r="F58" s="476"/>
    </row>
    <row r="59" spans="1:6" ht="12.75">
      <c r="A59" s="458" t="s">
        <v>142</v>
      </c>
      <c r="B59" s="459" t="s">
        <v>724</v>
      </c>
      <c r="C59" s="453"/>
      <c r="D59" s="453"/>
      <c r="E59" s="460">
        <f t="shared" si="1"/>
        <v>0</v>
      </c>
      <c r="F59" s="477"/>
    </row>
    <row r="60" spans="1:6" ht="12.75">
      <c r="A60" s="458" t="s">
        <v>145</v>
      </c>
      <c r="B60" s="459" t="s">
        <v>725</v>
      </c>
      <c r="C60" s="453"/>
      <c r="D60" s="453"/>
      <c r="E60" s="460">
        <f t="shared" si="1"/>
        <v>0</v>
      </c>
      <c r="F60" s="477"/>
    </row>
    <row r="61" spans="1:6" ht="12.75">
      <c r="A61" s="458" t="s">
        <v>726</v>
      </c>
      <c r="B61" s="459" t="s">
        <v>727</v>
      </c>
      <c r="C61" s="453"/>
      <c r="D61" s="453"/>
      <c r="E61" s="460">
        <f t="shared" si="1"/>
        <v>0</v>
      </c>
      <c r="F61" s="477"/>
    </row>
    <row r="62" spans="1:6" ht="12.75">
      <c r="A62" s="458" t="s">
        <v>728</v>
      </c>
      <c r="B62" s="459" t="s">
        <v>729</v>
      </c>
      <c r="C62" s="453"/>
      <c r="D62" s="453"/>
      <c r="E62" s="460">
        <f t="shared" si="1"/>
        <v>0</v>
      </c>
      <c r="F62" s="477"/>
    </row>
    <row r="63" spans="1:6" ht="12.75">
      <c r="A63" s="458" t="s">
        <v>730</v>
      </c>
      <c r="B63" s="459" t="s">
        <v>731</v>
      </c>
      <c r="C63" s="476"/>
      <c r="D63" s="476"/>
      <c r="E63" s="460">
        <f t="shared" si="1"/>
        <v>0</v>
      </c>
      <c r="F63" s="478"/>
    </row>
    <row r="64" spans="1:16" ht="12.75">
      <c r="A64" s="461" t="s">
        <v>732</v>
      </c>
      <c r="B64" s="452" t="s">
        <v>733</v>
      </c>
      <c r="C64" s="466">
        <f>C50+C54+C59+C60+C61+C62</f>
        <v>0</v>
      </c>
      <c r="D64" s="466">
        <f>D50+D54+D59+D60+D61+D62</f>
        <v>0</v>
      </c>
      <c r="E64" s="460">
        <f t="shared" si="1"/>
        <v>0</v>
      </c>
      <c r="F64" s="466">
        <f>F50+F54+F59+F60+F61+F62</f>
        <v>0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2.75">
      <c r="A65" s="461"/>
      <c r="B65" s="452"/>
      <c r="C65" s="466"/>
      <c r="D65" s="466"/>
      <c r="E65" s="460"/>
      <c r="F65" s="466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6" ht="12.75">
      <c r="A66" s="450" t="s">
        <v>734</v>
      </c>
      <c r="B66" s="456"/>
      <c r="C66" s="457"/>
      <c r="D66" s="457"/>
      <c r="E66" s="460"/>
      <c r="F66" s="479"/>
    </row>
    <row r="67" spans="1:6" ht="12.75">
      <c r="A67" s="458" t="s">
        <v>735</v>
      </c>
      <c r="B67" s="480" t="s">
        <v>736</v>
      </c>
      <c r="C67" s="453"/>
      <c r="D67" s="453"/>
      <c r="E67" s="460">
        <f t="shared" si="1"/>
        <v>0</v>
      </c>
      <c r="F67" s="477"/>
    </row>
    <row r="68" spans="1:6" ht="12.75">
      <c r="A68" s="450"/>
      <c r="B68" s="456"/>
      <c r="C68" s="457"/>
      <c r="D68" s="457"/>
      <c r="E68" s="460"/>
      <c r="F68" s="479"/>
    </row>
    <row r="69" spans="1:6" ht="12.75">
      <c r="A69" s="450" t="s">
        <v>737</v>
      </c>
      <c r="B69" s="463"/>
      <c r="C69" s="457"/>
      <c r="D69" s="457"/>
      <c r="E69" s="460"/>
      <c r="F69" s="479"/>
    </row>
    <row r="70" spans="1:16" ht="12.75">
      <c r="A70" s="458" t="s">
        <v>708</v>
      </c>
      <c r="B70" s="459" t="s">
        <v>738</v>
      </c>
      <c r="C70" s="464">
        <v>0</v>
      </c>
      <c r="D70" s="464">
        <f>SUM(D71:D73)</f>
        <v>0</v>
      </c>
      <c r="E70" s="464">
        <f>SUM(E71:E73)</f>
        <v>0</v>
      </c>
      <c r="F70" s="464">
        <f>SUM(F71:F73)</f>
        <v>0</v>
      </c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6" ht="12.75">
      <c r="A71" s="458" t="s">
        <v>739</v>
      </c>
      <c r="B71" s="459" t="s">
        <v>740</v>
      </c>
      <c r="C71" s="453"/>
      <c r="D71" s="453"/>
      <c r="E71" s="460">
        <f t="shared" si="1"/>
        <v>0</v>
      </c>
      <c r="F71" s="477"/>
    </row>
    <row r="72" spans="1:6" ht="12.75">
      <c r="A72" s="458" t="s">
        <v>741</v>
      </c>
      <c r="B72" s="459" t="s">
        <v>742</v>
      </c>
      <c r="C72" s="453"/>
      <c r="D72" s="453"/>
      <c r="E72" s="460">
        <f t="shared" si="1"/>
        <v>0</v>
      </c>
      <c r="F72" s="477"/>
    </row>
    <row r="73" spans="1:6" ht="12.75">
      <c r="A73" s="458" t="s">
        <v>743</v>
      </c>
      <c r="B73" s="459" t="s">
        <v>744</v>
      </c>
      <c r="C73" s="453">
        <v>0</v>
      </c>
      <c r="D73" s="453"/>
      <c r="E73" s="460">
        <f t="shared" si="1"/>
        <v>0</v>
      </c>
      <c r="F73" s="477"/>
    </row>
    <row r="74" spans="1:16" ht="12.75">
      <c r="A74" s="458" t="s">
        <v>715</v>
      </c>
      <c r="B74" s="459" t="s">
        <v>745</v>
      </c>
      <c r="C74" s="466">
        <f>C75+C77</f>
        <v>0</v>
      </c>
      <c r="D74" s="466">
        <f>D75+D77</f>
        <v>0</v>
      </c>
      <c r="E74" s="466">
        <f>E75+E77</f>
        <v>0</v>
      </c>
      <c r="F74" s="466">
        <f>F75+F77</f>
        <v>0</v>
      </c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6" ht="12.75">
      <c r="A75" s="458" t="s">
        <v>746</v>
      </c>
      <c r="B75" s="459" t="s">
        <v>747</v>
      </c>
      <c r="C75" s="453"/>
      <c r="D75" s="453"/>
      <c r="E75" s="460">
        <f t="shared" si="1"/>
        <v>0</v>
      </c>
      <c r="F75" s="453"/>
    </row>
    <row r="76" spans="1:6" ht="12.75">
      <c r="A76" s="458" t="s">
        <v>748</v>
      </c>
      <c r="B76" s="459" t="s">
        <v>749</v>
      </c>
      <c r="C76" s="476"/>
      <c r="D76" s="476"/>
      <c r="E76" s="460">
        <f t="shared" si="1"/>
        <v>0</v>
      </c>
      <c r="F76" s="476"/>
    </row>
    <row r="77" spans="1:6" ht="12.75">
      <c r="A77" s="458" t="s">
        <v>750</v>
      </c>
      <c r="B77" s="459" t="s">
        <v>751</v>
      </c>
      <c r="C77" s="453"/>
      <c r="D77" s="453"/>
      <c r="E77" s="460">
        <f t="shared" si="1"/>
        <v>0</v>
      </c>
      <c r="F77" s="453"/>
    </row>
    <row r="78" spans="1:6" ht="12.75">
      <c r="A78" s="458" t="s">
        <v>719</v>
      </c>
      <c r="B78" s="459" t="s">
        <v>752</v>
      </c>
      <c r="C78" s="476"/>
      <c r="D78" s="476"/>
      <c r="E78" s="460">
        <f t="shared" si="1"/>
        <v>0</v>
      </c>
      <c r="F78" s="476"/>
    </row>
    <row r="79" spans="1:16" ht="12.75">
      <c r="A79" s="458" t="s">
        <v>753</v>
      </c>
      <c r="B79" s="459" t="s">
        <v>754</v>
      </c>
      <c r="C79" s="466">
        <f>SUM(C80:C83)</f>
        <v>0</v>
      </c>
      <c r="D79" s="466">
        <f>SUM(D80:D83)</f>
        <v>0</v>
      </c>
      <c r="E79" s="466">
        <f>SUM(E80:E83)</f>
        <v>0</v>
      </c>
      <c r="F79" s="466">
        <f>SUM(F80:F83)</f>
        <v>0</v>
      </c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6" ht="12.75">
      <c r="A80" s="458" t="s">
        <v>755</v>
      </c>
      <c r="B80" s="459" t="s">
        <v>756</v>
      </c>
      <c r="C80" s="453"/>
      <c r="D80" s="453"/>
      <c r="E80" s="460">
        <f t="shared" si="1"/>
        <v>0</v>
      </c>
      <c r="F80" s="453"/>
    </row>
    <row r="81" spans="1:6" ht="12.75">
      <c r="A81" s="458" t="s">
        <v>757</v>
      </c>
      <c r="B81" s="459" t="s">
        <v>758</v>
      </c>
      <c r="C81" s="453"/>
      <c r="D81" s="453"/>
      <c r="E81" s="460">
        <f t="shared" si="1"/>
        <v>0</v>
      </c>
      <c r="F81" s="453"/>
    </row>
    <row r="82" spans="1:6" ht="12.75">
      <c r="A82" s="458" t="s">
        <v>759</v>
      </c>
      <c r="B82" s="459" t="s">
        <v>760</v>
      </c>
      <c r="C82" s="453"/>
      <c r="D82" s="453"/>
      <c r="E82" s="460">
        <f t="shared" si="1"/>
        <v>0</v>
      </c>
      <c r="F82" s="453"/>
    </row>
    <row r="83" spans="1:6" ht="12.75">
      <c r="A83" s="458" t="s">
        <v>761</v>
      </c>
      <c r="B83" s="459" t="s">
        <v>762</v>
      </c>
      <c r="C83" s="453"/>
      <c r="D83" s="453"/>
      <c r="E83" s="460">
        <f t="shared" si="1"/>
        <v>0</v>
      </c>
      <c r="F83" s="453"/>
    </row>
    <row r="84" spans="1:16" ht="12.75">
      <c r="A84" s="458" t="s">
        <v>763</v>
      </c>
      <c r="B84" s="459" t="s">
        <v>764</v>
      </c>
      <c r="C84" s="457"/>
      <c r="D84" s="457"/>
      <c r="E84" s="457">
        <f>SUM(E85:E89)+E93</f>
        <v>0</v>
      </c>
      <c r="F84" s="457">
        <f>SUM(F85:F89)+F93</f>
        <v>0</v>
      </c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6" ht="12.75">
      <c r="A85" s="458" t="s">
        <v>765</v>
      </c>
      <c r="B85" s="459" t="s">
        <v>766</v>
      </c>
      <c r="C85" s="453"/>
      <c r="D85" s="453"/>
      <c r="E85" s="460">
        <f t="shared" si="1"/>
        <v>0</v>
      </c>
      <c r="F85" s="453"/>
    </row>
    <row r="86" spans="1:6" ht="12.75">
      <c r="A86" s="458" t="s">
        <v>767</v>
      </c>
      <c r="B86" s="459" t="s">
        <v>768</v>
      </c>
      <c r="C86" s="453">
        <v>61</v>
      </c>
      <c r="D86" s="453">
        <v>61</v>
      </c>
      <c r="E86" s="460">
        <f t="shared" si="1"/>
        <v>0</v>
      </c>
      <c r="F86" s="453"/>
    </row>
    <row r="87" spans="1:6" ht="12.75">
      <c r="A87" s="458" t="s">
        <v>769</v>
      </c>
      <c r="B87" s="459" t="s">
        <v>770</v>
      </c>
      <c r="C87" s="453"/>
      <c r="D87" s="453"/>
      <c r="E87" s="460">
        <f t="shared" si="1"/>
        <v>0</v>
      </c>
      <c r="F87" s="453"/>
    </row>
    <row r="88" spans="1:6" ht="12.75">
      <c r="A88" s="458" t="s">
        <v>771</v>
      </c>
      <c r="B88" s="459" t="s">
        <v>772</v>
      </c>
      <c r="C88" s="453">
        <v>20</v>
      </c>
      <c r="D88" s="453">
        <v>20</v>
      </c>
      <c r="E88" s="460">
        <f t="shared" si="1"/>
        <v>0</v>
      </c>
      <c r="F88" s="453"/>
    </row>
    <row r="89" spans="1:16" ht="12.75">
      <c r="A89" s="458" t="s">
        <v>773</v>
      </c>
      <c r="B89" s="459" t="s">
        <v>774</v>
      </c>
      <c r="C89" s="466">
        <v>89</v>
      </c>
      <c r="D89" s="466">
        <v>89</v>
      </c>
      <c r="E89" s="466">
        <f>SUM(E90:E92)</f>
        <v>0</v>
      </c>
      <c r="F89" s="466">
        <f>SUM(F90:F92)</f>
        <v>0</v>
      </c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6" ht="12.75">
      <c r="A90" s="458" t="s">
        <v>775</v>
      </c>
      <c r="B90" s="459" t="s">
        <v>776</v>
      </c>
      <c r="C90" s="453"/>
      <c r="D90" s="453"/>
      <c r="E90" s="460">
        <f t="shared" si="1"/>
        <v>0</v>
      </c>
      <c r="F90" s="453"/>
    </row>
    <row r="91" spans="1:6" ht="12.75">
      <c r="A91" s="458" t="s">
        <v>683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58" t="s">
        <v>687</v>
      </c>
      <c r="B92" s="459" t="s">
        <v>778</v>
      </c>
      <c r="C92" s="453"/>
      <c r="D92" s="453"/>
      <c r="E92" s="460">
        <f t="shared" si="1"/>
        <v>0</v>
      </c>
      <c r="F92" s="453"/>
    </row>
    <row r="93" spans="1:6" ht="12.75">
      <c r="A93" s="458" t="s">
        <v>779</v>
      </c>
      <c r="B93" s="459" t="s">
        <v>780</v>
      </c>
      <c r="C93" s="453">
        <v>9</v>
      </c>
      <c r="D93" s="453">
        <v>9</v>
      </c>
      <c r="E93" s="460">
        <f t="shared" si="1"/>
        <v>0</v>
      </c>
      <c r="F93" s="453"/>
    </row>
    <row r="94" spans="1:6" ht="12.75">
      <c r="A94" s="458" t="s">
        <v>781</v>
      </c>
      <c r="B94" s="459" t="s">
        <v>782</v>
      </c>
      <c r="C94" s="453">
        <v>60</v>
      </c>
      <c r="D94" s="453">
        <v>60</v>
      </c>
      <c r="E94" s="460">
        <f t="shared" si="1"/>
        <v>0</v>
      </c>
      <c r="F94" s="477"/>
    </row>
    <row r="95" spans="1:16" ht="12.75">
      <c r="A95" s="461" t="s">
        <v>783</v>
      </c>
      <c r="B95" s="480" t="s">
        <v>784</v>
      </c>
      <c r="C95" s="457">
        <f>C86+C88+C89+C93+C94</f>
        <v>239</v>
      </c>
      <c r="D95" s="457">
        <v>239</v>
      </c>
      <c r="E95" s="457">
        <f>E84+E79+E74+E70+E94</f>
        <v>0</v>
      </c>
      <c r="F95" s="457">
        <f>F84+F79+F74+F70+F94</f>
        <v>0</v>
      </c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2.75">
      <c r="A96" s="450" t="s">
        <v>785</v>
      </c>
      <c r="B96" s="456" t="s">
        <v>786</v>
      </c>
      <c r="C96" s="457">
        <v>239</v>
      </c>
      <c r="D96" s="457">
        <v>239</v>
      </c>
      <c r="E96" s="457">
        <f>E95+E67+E64</f>
        <v>0</v>
      </c>
      <c r="F96" s="457">
        <f>F95+F67+F64</f>
        <v>0</v>
      </c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6" ht="12.75">
      <c r="A97" s="471"/>
      <c r="B97" s="481"/>
      <c r="C97" s="482"/>
      <c r="D97" s="482"/>
      <c r="E97" s="482"/>
      <c r="F97" s="483"/>
    </row>
    <row r="98" spans="1:27" ht="12.75">
      <c r="A98" s="467" t="s">
        <v>787</v>
      </c>
      <c r="B98" s="425"/>
      <c r="C98" s="482"/>
      <c r="D98" s="482"/>
      <c r="E98" s="482"/>
      <c r="F98" s="484" t="s">
        <v>540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</row>
    <row r="99" spans="1:16" s="486" customFormat="1" ht="12.75">
      <c r="A99" s="445" t="s">
        <v>476</v>
      </c>
      <c r="B99" s="456" t="s">
        <v>477</v>
      </c>
      <c r="C99" s="445" t="s">
        <v>788</v>
      </c>
      <c r="D99" s="445" t="s">
        <v>789</v>
      </c>
      <c r="E99" s="445" t="s">
        <v>790</v>
      </c>
      <c r="F99" s="445" t="s">
        <v>791</v>
      </c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s="486" customFormat="1" ht="12.75">
      <c r="A100" s="445" t="s">
        <v>17</v>
      </c>
      <c r="B100" s="456" t="s">
        <v>18</v>
      </c>
      <c r="C100" s="445">
        <v>1</v>
      </c>
      <c r="D100" s="445">
        <v>2</v>
      </c>
      <c r="E100" s="445">
        <v>3</v>
      </c>
      <c r="F100" s="473">
        <v>4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4" ht="12.75">
      <c r="A101" s="458" t="s">
        <v>792</v>
      </c>
      <c r="B101" s="459" t="s">
        <v>793</v>
      </c>
      <c r="C101" s="453"/>
      <c r="D101" s="453"/>
      <c r="E101" s="453"/>
      <c r="F101" s="487">
        <f>C101+D101-E101</f>
        <v>0</v>
      </c>
      <c r="G101" s="430"/>
      <c r="H101" s="430"/>
      <c r="I101" s="430"/>
      <c r="J101" s="430"/>
      <c r="K101" s="430"/>
      <c r="L101" s="430"/>
      <c r="M101" s="430"/>
      <c r="N101" s="430"/>
    </row>
    <row r="102" spans="1:6" ht="12.75">
      <c r="A102" s="458" t="s">
        <v>794</v>
      </c>
      <c r="B102" s="459" t="s">
        <v>795</v>
      </c>
      <c r="C102" s="453"/>
      <c r="D102" s="453"/>
      <c r="E102" s="453"/>
      <c r="F102" s="487">
        <f>C102+D102-E102</f>
        <v>0</v>
      </c>
    </row>
    <row r="103" spans="1:6" ht="12.75">
      <c r="A103" s="458" t="s">
        <v>796</v>
      </c>
      <c r="B103" s="459" t="s">
        <v>797</v>
      </c>
      <c r="C103" s="453"/>
      <c r="D103" s="453"/>
      <c r="E103" s="453"/>
      <c r="F103" s="487">
        <f>C103+D103-E103</f>
        <v>0</v>
      </c>
    </row>
    <row r="104" spans="1:16" ht="12.75">
      <c r="A104" s="488" t="s">
        <v>798</v>
      </c>
      <c r="B104" s="456" t="s">
        <v>799</v>
      </c>
      <c r="C104" s="466">
        <f>SUM(C101:C103)</f>
        <v>0</v>
      </c>
      <c r="D104" s="466">
        <f>SUM(D101:D103)</f>
        <v>0</v>
      </c>
      <c r="E104" s="466">
        <f>SUM(E101:E103)</f>
        <v>0</v>
      </c>
      <c r="F104" s="466">
        <f>SUM(F101:F103)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27" ht="12.75">
      <c r="A105" s="489" t="s">
        <v>800</v>
      </c>
      <c r="B105" s="490"/>
      <c r="C105" s="467"/>
      <c r="D105" s="467"/>
      <c r="E105" s="467"/>
      <c r="F105" s="446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</row>
    <row r="106" spans="1:27" ht="24" customHeight="1">
      <c r="A106" s="491" t="s">
        <v>801</v>
      </c>
      <c r="B106" s="491"/>
      <c r="C106" s="491"/>
      <c r="D106" s="491"/>
      <c r="E106" s="491"/>
      <c r="F106" s="491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6" ht="12.75">
      <c r="A107" s="467"/>
      <c r="B107" s="468"/>
      <c r="C107" s="467"/>
      <c r="D107" s="467"/>
      <c r="E107" s="467"/>
      <c r="F107" s="446"/>
    </row>
    <row r="108" spans="1:6" ht="12" customHeight="1">
      <c r="A108" s="492" t="s">
        <v>277</v>
      </c>
      <c r="B108" s="492"/>
      <c r="C108" s="492" t="s">
        <v>392</v>
      </c>
      <c r="D108" s="492"/>
      <c r="E108" s="492"/>
      <c r="F108" s="492"/>
    </row>
    <row r="109" spans="1:6" ht="12.75">
      <c r="A109" s="493"/>
      <c r="B109" s="494"/>
      <c r="C109" s="493"/>
      <c r="D109" s="493"/>
      <c r="E109" s="493"/>
      <c r="F109" s="495"/>
    </row>
    <row r="110" spans="1:6" ht="12" customHeight="1">
      <c r="A110" s="493"/>
      <c r="B110" s="494"/>
      <c r="C110" s="492" t="s">
        <v>393</v>
      </c>
      <c r="D110" s="492"/>
      <c r="E110" s="492"/>
      <c r="F110" s="492"/>
    </row>
    <row r="111" spans="1:6" ht="12.75">
      <c r="A111" s="496"/>
      <c r="B111" s="497"/>
      <c r="C111" s="496"/>
      <c r="D111" s="496"/>
      <c r="E111" s="496"/>
      <c r="F111" s="496"/>
    </row>
    <row r="112" spans="1:6" ht="12.75">
      <c r="A112" s="496"/>
      <c r="B112" s="497"/>
      <c r="C112" s="496"/>
      <c r="D112" s="496"/>
      <c r="E112" s="496"/>
      <c r="F112" s="496"/>
    </row>
    <row r="113" spans="1:6" ht="12.75">
      <c r="A113" s="496"/>
      <c r="B113" s="497"/>
      <c r="C113" s="496"/>
      <c r="D113" s="496"/>
      <c r="E113" s="496"/>
      <c r="F113" s="496"/>
    </row>
    <row r="114" spans="1:6" ht="12.75">
      <c r="A114" s="496"/>
      <c r="B114" s="497"/>
      <c r="C114" s="496"/>
      <c r="D114" s="496"/>
      <c r="E114" s="496"/>
      <c r="F114" s="49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tabSelected="1"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430" customWidth="1"/>
    <col min="2" max="2" width="9.125" style="498" customWidth="1"/>
    <col min="3" max="3" width="12.875" style="430" customWidth="1"/>
    <col min="4" max="4" width="12.75390625" style="430" customWidth="1"/>
    <col min="5" max="5" width="12.875" style="430" customWidth="1"/>
    <col min="6" max="6" width="11.375" style="430" customWidth="1"/>
    <col min="7" max="7" width="12.375" style="430" customWidth="1"/>
    <col min="8" max="8" width="14.125" style="430" customWidth="1"/>
    <col min="9" max="9" width="14.00390625" style="430" customWidth="1"/>
    <col min="10" max="16384" width="10.75390625" style="430" customWidth="1"/>
  </cols>
  <sheetData>
    <row r="1" spans="1:9" ht="12.7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.75">
      <c r="A2" s="499"/>
      <c r="B2" s="500"/>
      <c r="C2" s="501"/>
      <c r="D2" s="502"/>
      <c r="E2" s="501" t="s">
        <v>802</v>
      </c>
      <c r="F2" s="501"/>
      <c r="G2" s="501"/>
      <c r="H2" s="499"/>
      <c r="I2" s="499"/>
    </row>
    <row r="3" spans="1:9" ht="12" customHeight="1">
      <c r="A3" s="499"/>
      <c r="B3" s="500"/>
      <c r="C3" s="503" t="s">
        <v>803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395</v>
      </c>
      <c r="B4" s="505" t="str">
        <f>'справка №1-БАЛАНС'!E3</f>
        <v>"ВЕРЕЯ ТУР" АД - Ст.Загора</v>
      </c>
      <c r="C4" s="505"/>
      <c r="D4" s="505"/>
      <c r="E4" s="505"/>
      <c r="F4" s="505"/>
      <c r="G4" s="506" t="s">
        <v>3</v>
      </c>
      <c r="H4" s="506"/>
      <c r="I4" s="507">
        <f>'справка №1-БАЛАНС'!H3</f>
        <v>833067523</v>
      </c>
    </row>
    <row r="5" spans="1:9" ht="15" customHeight="1">
      <c r="A5" s="508" t="s">
        <v>282</v>
      </c>
      <c r="B5" s="509" t="str">
        <f>'справка №1-БАЛАНС'!E5</f>
        <v>30.06.2015 г.</v>
      </c>
      <c r="C5" s="509"/>
      <c r="D5" s="509"/>
      <c r="E5" s="509"/>
      <c r="F5" s="509"/>
      <c r="G5" s="510" t="s">
        <v>6</v>
      </c>
      <c r="H5" s="510"/>
      <c r="I5" s="507">
        <f>'справка №1-БАЛАНС'!H4</f>
        <v>680</v>
      </c>
    </row>
    <row r="6" spans="1:9" ht="12.75">
      <c r="A6" s="508"/>
      <c r="B6" s="511"/>
      <c r="C6" s="512"/>
      <c r="D6" s="512"/>
      <c r="E6" s="512"/>
      <c r="F6" s="512"/>
      <c r="G6" s="512"/>
      <c r="H6" s="512"/>
      <c r="I6" s="508" t="s">
        <v>804</v>
      </c>
    </row>
    <row r="7" spans="1:9" s="516" customFormat="1" ht="12" customHeight="1">
      <c r="A7" s="513" t="s">
        <v>476</v>
      </c>
      <c r="B7" s="514"/>
      <c r="C7" s="515" t="s">
        <v>805</v>
      </c>
      <c r="D7" s="515"/>
      <c r="E7" s="515"/>
      <c r="F7" s="515" t="s">
        <v>806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807</v>
      </c>
      <c r="D8" s="518" t="s">
        <v>808</v>
      </c>
      <c r="E8" s="518" t="s">
        <v>809</v>
      </c>
      <c r="F8" s="519" t="s">
        <v>810</v>
      </c>
      <c r="G8" s="520" t="s">
        <v>811</v>
      </c>
      <c r="H8" s="520"/>
      <c r="I8" s="520" t="s">
        <v>812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551</v>
      </c>
      <c r="H9" s="515" t="s">
        <v>552</v>
      </c>
      <c r="I9" s="520"/>
    </row>
    <row r="10" spans="1:9" s="526" customFormat="1" ht="12.75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.75">
      <c r="A11" s="527" t="s">
        <v>813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2.75">
      <c r="A12" s="529" t="s">
        <v>814</v>
      </c>
      <c r="B12" s="530" t="s">
        <v>815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.75">
      <c r="A13" s="529" t="s">
        <v>816</v>
      </c>
      <c r="B13" s="530" t="s">
        <v>817</v>
      </c>
      <c r="C13" s="532"/>
      <c r="D13" s="532"/>
      <c r="E13" s="532"/>
      <c r="F13" s="532"/>
      <c r="G13" s="532"/>
      <c r="H13" s="532"/>
      <c r="I13" s="533">
        <f aca="true" t="shared" si="0" ref="I13:I26">F13+G13-H13</f>
        <v>0</v>
      </c>
    </row>
    <row r="14" spans="1:9" s="526" customFormat="1" ht="12.75">
      <c r="A14" s="529" t="s">
        <v>615</v>
      </c>
      <c r="B14" s="530" t="s">
        <v>818</v>
      </c>
      <c r="C14" s="534"/>
      <c r="D14" s="534"/>
      <c r="E14" s="534"/>
      <c r="F14" s="534"/>
      <c r="G14" s="534"/>
      <c r="H14" s="534"/>
      <c r="I14" s="533">
        <f t="shared" si="0"/>
        <v>0</v>
      </c>
    </row>
    <row r="15" spans="1:9" s="526" customFormat="1" ht="12.75">
      <c r="A15" s="529" t="s">
        <v>819</v>
      </c>
      <c r="B15" s="530" t="s">
        <v>820</v>
      </c>
      <c r="C15" s="532"/>
      <c r="D15" s="532"/>
      <c r="E15" s="532"/>
      <c r="F15" s="532"/>
      <c r="G15" s="532"/>
      <c r="H15" s="532"/>
      <c r="I15" s="533">
        <f t="shared" si="0"/>
        <v>0</v>
      </c>
    </row>
    <row r="16" spans="1:9" s="526" customFormat="1" ht="12.75">
      <c r="A16" s="529" t="s">
        <v>81</v>
      </c>
      <c r="B16" s="530" t="s">
        <v>821</v>
      </c>
      <c r="C16" s="532"/>
      <c r="D16" s="532"/>
      <c r="E16" s="532"/>
      <c r="F16" s="532"/>
      <c r="G16" s="532"/>
      <c r="H16" s="532"/>
      <c r="I16" s="533">
        <f t="shared" si="0"/>
        <v>0</v>
      </c>
    </row>
    <row r="17" spans="1:9" s="526" customFormat="1" ht="12.75">
      <c r="A17" s="535" t="s">
        <v>583</v>
      </c>
      <c r="B17" s="536" t="s">
        <v>822</v>
      </c>
      <c r="C17" s="523">
        <f aca="true" t="shared" si="1" ref="C17:H17">C12+C13+C15+C16</f>
        <v>0</v>
      </c>
      <c r="D17" s="523">
        <f t="shared" si="1"/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523">
        <f t="shared" si="1"/>
        <v>0</v>
      </c>
      <c r="I17" s="533">
        <f t="shared" si="0"/>
        <v>0</v>
      </c>
    </row>
    <row r="18" spans="1:9" s="526" customFormat="1" ht="12.75">
      <c r="A18" s="527" t="s">
        <v>823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.75">
      <c r="A19" s="529" t="s">
        <v>814</v>
      </c>
      <c r="B19" s="530" t="s">
        <v>824</v>
      </c>
      <c r="C19" s="532"/>
      <c r="D19" s="532"/>
      <c r="E19" s="532"/>
      <c r="F19" s="532"/>
      <c r="G19" s="532"/>
      <c r="H19" s="532"/>
      <c r="I19" s="533">
        <f t="shared" si="0"/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.75">
      <c r="A20" s="529" t="s">
        <v>825</v>
      </c>
      <c r="B20" s="530" t="s">
        <v>826</v>
      </c>
      <c r="C20" s="532"/>
      <c r="D20" s="532"/>
      <c r="E20" s="532"/>
      <c r="F20" s="532"/>
      <c r="G20" s="532"/>
      <c r="H20" s="532"/>
      <c r="I20" s="533">
        <f t="shared" si="0"/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.75">
      <c r="A21" s="529" t="s">
        <v>827</v>
      </c>
      <c r="B21" s="530" t="s">
        <v>828</v>
      </c>
      <c r="C21" s="532"/>
      <c r="D21" s="532"/>
      <c r="E21" s="532"/>
      <c r="F21" s="532"/>
      <c r="G21" s="532"/>
      <c r="H21" s="532"/>
      <c r="I21" s="533">
        <f t="shared" si="0"/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.75">
      <c r="A22" s="529" t="s">
        <v>829</v>
      </c>
      <c r="B22" s="530" t="s">
        <v>830</v>
      </c>
      <c r="C22" s="532"/>
      <c r="D22" s="532"/>
      <c r="E22" s="532"/>
      <c r="F22" s="539"/>
      <c r="G22" s="532"/>
      <c r="H22" s="532"/>
      <c r="I22" s="533">
        <f t="shared" si="0"/>
        <v>0</v>
      </c>
      <c r="J22" s="538"/>
      <c r="K22" s="538"/>
      <c r="L22" s="538"/>
      <c r="M22" s="538"/>
      <c r="N22" s="538"/>
      <c r="O22" s="538"/>
      <c r="P22" s="538"/>
    </row>
    <row r="23" spans="1:16" s="526" customFormat="1" ht="12.75">
      <c r="A23" s="529" t="s">
        <v>831</v>
      </c>
      <c r="B23" s="530" t="s">
        <v>832</v>
      </c>
      <c r="C23" s="532"/>
      <c r="D23" s="532"/>
      <c r="E23" s="532"/>
      <c r="F23" s="532"/>
      <c r="G23" s="532"/>
      <c r="H23" s="532"/>
      <c r="I23" s="533">
        <f t="shared" si="0"/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.75">
      <c r="A24" s="529" t="s">
        <v>833</v>
      </c>
      <c r="B24" s="530" t="s">
        <v>834</v>
      </c>
      <c r="C24" s="532"/>
      <c r="D24" s="532"/>
      <c r="E24" s="532"/>
      <c r="F24" s="532"/>
      <c r="G24" s="532"/>
      <c r="H24" s="532"/>
      <c r="I24" s="533">
        <f t="shared" si="0"/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.75">
      <c r="A25" s="540" t="s">
        <v>835</v>
      </c>
      <c r="B25" s="541" t="s">
        <v>836</v>
      </c>
      <c r="C25" s="532"/>
      <c r="D25" s="532"/>
      <c r="E25" s="532"/>
      <c r="F25" s="532"/>
      <c r="G25" s="532"/>
      <c r="H25" s="532"/>
      <c r="I25" s="533">
        <f t="shared" si="0"/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.75">
      <c r="A26" s="535" t="s">
        <v>837</v>
      </c>
      <c r="B26" s="536" t="s">
        <v>838</v>
      </c>
      <c r="C26" s="523">
        <f aca="true" t="shared" si="2" ref="C26:H26">SUM(C19:C25)</f>
        <v>0</v>
      </c>
      <c r="D26" s="523">
        <f t="shared" si="2"/>
        <v>0</v>
      </c>
      <c r="E26" s="523">
        <f t="shared" si="2"/>
        <v>0</v>
      </c>
      <c r="F26" s="523">
        <f t="shared" si="2"/>
        <v>0</v>
      </c>
      <c r="G26" s="523">
        <f t="shared" si="2"/>
        <v>0</v>
      </c>
      <c r="H26" s="523">
        <f t="shared" si="2"/>
        <v>0</v>
      </c>
      <c r="I26" s="533">
        <f t="shared" si="0"/>
        <v>0</v>
      </c>
      <c r="J26" s="538"/>
      <c r="K26" s="538"/>
      <c r="L26" s="538"/>
      <c r="M26" s="538"/>
      <c r="N26" s="538"/>
      <c r="O26" s="538"/>
      <c r="P26" s="538"/>
    </row>
    <row r="27" spans="1:16" s="526" customFormat="1" ht="12.7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2" customHeight="1">
      <c r="A28" s="546" t="s">
        <v>839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2.75">
      <c r="A29" s="499"/>
      <c r="B29" s="500"/>
      <c r="C29" s="499"/>
      <c r="D29" s="547"/>
      <c r="E29" s="547"/>
      <c r="F29" s="547"/>
      <c r="G29" s="547"/>
      <c r="H29" s="547"/>
      <c r="I29" s="547"/>
    </row>
    <row r="30" spans="1:10" s="526" customFormat="1" ht="15" customHeight="1">
      <c r="A30" s="501" t="s">
        <v>840</v>
      </c>
      <c r="B30" s="548"/>
      <c r="C30" s="548"/>
      <c r="D30" s="549" t="s">
        <v>841</v>
      </c>
      <c r="E30" s="550"/>
      <c r="F30" s="550"/>
      <c r="G30" s="550"/>
      <c r="H30" s="551" t="s">
        <v>393</v>
      </c>
      <c r="I30" s="550"/>
      <c r="J30" s="550"/>
    </row>
    <row r="31" spans="1:9" s="526" customFormat="1" ht="12.75">
      <c r="A31" s="496"/>
      <c r="B31" s="497"/>
      <c r="C31" s="496"/>
      <c r="D31" s="431"/>
      <c r="E31" s="431"/>
      <c r="F31" s="431"/>
      <c r="G31" s="431"/>
      <c r="H31" s="431"/>
      <c r="I31" s="431"/>
    </row>
    <row r="32" spans="1:9" s="526" customFormat="1" ht="12.75">
      <c r="A32" s="496"/>
      <c r="B32" s="497"/>
      <c r="C32" s="496"/>
      <c r="D32" s="431"/>
      <c r="E32" s="431"/>
      <c r="F32" s="431"/>
      <c r="G32" s="431"/>
      <c r="H32" s="431"/>
      <c r="I32" s="431"/>
    </row>
    <row r="33" spans="1:9" s="526" customFormat="1" ht="12.75">
      <c r="A33" s="430"/>
      <c r="B33" s="498"/>
      <c r="C33" s="430"/>
      <c r="D33" s="552"/>
      <c r="E33" s="552"/>
      <c r="F33" s="552"/>
      <c r="G33" s="552"/>
      <c r="H33" s="552"/>
      <c r="I33" s="552"/>
    </row>
    <row r="34" spans="1:9" s="526" customFormat="1" ht="12.75">
      <c r="A34" s="430"/>
      <c r="B34" s="498"/>
      <c r="C34" s="430"/>
      <c r="D34" s="552"/>
      <c r="E34" s="552"/>
      <c r="F34" s="552"/>
      <c r="G34" s="552"/>
      <c r="H34" s="552"/>
      <c r="I34" s="552"/>
    </row>
    <row r="35" spans="1:9" s="526" customFormat="1" ht="12.75">
      <c r="A35" s="430"/>
      <c r="B35" s="498"/>
      <c r="C35" s="430"/>
      <c r="D35" s="552"/>
      <c r="E35" s="552"/>
      <c r="F35" s="552"/>
      <c r="G35" s="552"/>
      <c r="H35" s="552"/>
      <c r="I35" s="552"/>
    </row>
    <row r="36" spans="1:9" s="526" customFormat="1" ht="12.75">
      <c r="A36" s="430"/>
      <c r="B36" s="498"/>
      <c r="C36" s="430"/>
      <c r="D36" s="552"/>
      <c r="E36" s="552"/>
      <c r="F36" s="552"/>
      <c r="G36" s="552"/>
      <c r="H36" s="552"/>
      <c r="I36" s="552"/>
    </row>
    <row r="37" spans="1:9" s="526" customFormat="1" ht="12.75">
      <c r="A37" s="430"/>
      <c r="B37" s="498"/>
      <c r="C37" s="430"/>
      <c r="D37" s="552"/>
      <c r="E37" s="552"/>
      <c r="F37" s="552"/>
      <c r="G37" s="552"/>
      <c r="H37" s="552"/>
      <c r="I37" s="552"/>
    </row>
    <row r="38" spans="1:9" s="526" customFormat="1" ht="12.75">
      <c r="A38" s="430"/>
      <c r="B38" s="498"/>
      <c r="C38" s="430"/>
      <c r="D38" s="552"/>
      <c r="E38" s="552"/>
      <c r="F38" s="552"/>
      <c r="G38" s="552"/>
      <c r="H38" s="552"/>
      <c r="I38" s="552"/>
    </row>
    <row r="39" spans="1:9" s="526" customFormat="1" ht="12.75">
      <c r="A39" s="430"/>
      <c r="B39" s="498"/>
      <c r="C39" s="430"/>
      <c r="D39" s="552"/>
      <c r="E39" s="552"/>
      <c r="F39" s="552"/>
      <c r="G39" s="552"/>
      <c r="H39" s="552"/>
      <c r="I39" s="552"/>
    </row>
    <row r="40" spans="1:9" s="526" customFormat="1" ht="12.75">
      <c r="A40" s="430"/>
      <c r="B40" s="498"/>
      <c r="C40" s="430"/>
      <c r="D40" s="552"/>
      <c r="E40" s="552"/>
      <c r="F40" s="552"/>
      <c r="G40" s="552"/>
      <c r="H40" s="552"/>
      <c r="I40" s="552"/>
    </row>
    <row r="41" spans="1:9" s="526" customFormat="1" ht="12.75">
      <c r="A41" s="430"/>
      <c r="B41" s="498"/>
      <c r="C41" s="430"/>
      <c r="D41" s="552"/>
      <c r="E41" s="552"/>
      <c r="F41" s="552"/>
      <c r="G41" s="552"/>
      <c r="H41" s="552"/>
      <c r="I41" s="552"/>
    </row>
    <row r="42" spans="1:9" s="526" customFormat="1" ht="12.75">
      <c r="A42" s="430"/>
      <c r="B42" s="498"/>
      <c r="C42" s="430"/>
      <c r="D42" s="552"/>
      <c r="E42" s="552"/>
      <c r="F42" s="552"/>
      <c r="G42" s="552"/>
      <c r="H42" s="552"/>
      <c r="I42" s="552"/>
    </row>
    <row r="43" spans="1:9" s="526" customFormat="1" ht="12.75">
      <c r="A43" s="430"/>
      <c r="B43" s="498"/>
      <c r="C43" s="430"/>
      <c r="D43" s="552"/>
      <c r="E43" s="552"/>
      <c r="F43" s="552"/>
      <c r="G43" s="552"/>
      <c r="H43" s="552"/>
      <c r="I43" s="552"/>
    </row>
    <row r="44" spans="1:9" s="526" customFormat="1" ht="12.75">
      <c r="A44" s="430"/>
      <c r="B44" s="498"/>
      <c r="C44" s="430"/>
      <c r="D44" s="552"/>
      <c r="E44" s="552"/>
      <c r="F44" s="552"/>
      <c r="G44" s="552"/>
      <c r="H44" s="552"/>
      <c r="I44" s="552"/>
    </row>
    <row r="45" spans="1:9" s="526" customFormat="1" ht="12.75">
      <c r="A45" s="430"/>
      <c r="B45" s="498"/>
      <c r="C45" s="430"/>
      <c r="D45" s="552"/>
      <c r="E45" s="552"/>
      <c r="F45" s="552"/>
      <c r="G45" s="552"/>
      <c r="H45" s="552"/>
      <c r="I45" s="552"/>
    </row>
    <row r="46" spans="1:9" s="526" customFormat="1" ht="12.75">
      <c r="A46" s="430"/>
      <c r="B46" s="498"/>
      <c r="C46" s="430"/>
      <c r="D46" s="552"/>
      <c r="E46" s="552"/>
      <c r="F46" s="552"/>
      <c r="G46" s="552"/>
      <c r="H46" s="552"/>
      <c r="I46" s="552"/>
    </row>
    <row r="47" spans="1:9" s="526" customFormat="1" ht="12.75">
      <c r="A47" s="430"/>
      <c r="B47" s="498"/>
      <c r="C47" s="430"/>
      <c r="D47" s="552"/>
      <c r="E47" s="552"/>
      <c r="F47" s="552"/>
      <c r="G47" s="552"/>
      <c r="H47" s="552"/>
      <c r="I47" s="552"/>
    </row>
    <row r="48" spans="1:9" s="526" customFormat="1" ht="12.75">
      <c r="A48" s="430"/>
      <c r="B48" s="498"/>
      <c r="C48" s="430"/>
      <c r="D48" s="552"/>
      <c r="E48" s="552"/>
      <c r="F48" s="552"/>
      <c r="G48" s="552"/>
      <c r="H48" s="552"/>
      <c r="I48" s="552"/>
    </row>
    <row r="49" spans="1:9" s="526" customFormat="1" ht="12.75">
      <c r="A49" s="430"/>
      <c r="B49" s="498"/>
      <c r="C49" s="430"/>
      <c r="D49" s="552"/>
      <c r="E49" s="552"/>
      <c r="F49" s="552"/>
      <c r="G49" s="552"/>
      <c r="H49" s="552"/>
      <c r="I49" s="552"/>
    </row>
    <row r="50" spans="1:9" s="526" customFormat="1" ht="12.75">
      <c r="A50" s="430"/>
      <c r="B50" s="498"/>
      <c r="C50" s="430"/>
      <c r="D50" s="552"/>
      <c r="E50" s="552"/>
      <c r="F50" s="552"/>
      <c r="G50" s="552"/>
      <c r="H50" s="552"/>
      <c r="I50" s="552"/>
    </row>
    <row r="51" spans="1:9" s="526" customFormat="1" ht="12.75">
      <c r="A51" s="430"/>
      <c r="B51" s="498"/>
      <c r="C51" s="430"/>
      <c r="D51" s="552"/>
      <c r="E51" s="552"/>
      <c r="F51" s="552"/>
      <c r="G51" s="552"/>
      <c r="H51" s="552"/>
      <c r="I51" s="552"/>
    </row>
    <row r="52" spans="1:9" s="526" customFormat="1" ht="12.75">
      <c r="A52" s="430"/>
      <c r="B52" s="498"/>
      <c r="C52" s="430"/>
      <c r="D52" s="552"/>
      <c r="E52" s="552"/>
      <c r="F52" s="552"/>
      <c r="G52" s="552"/>
      <c r="H52" s="552"/>
      <c r="I52" s="552"/>
    </row>
    <row r="53" spans="1:9" s="526" customFormat="1" ht="12.75">
      <c r="A53" s="430"/>
      <c r="B53" s="498"/>
      <c r="C53" s="430"/>
      <c r="D53" s="552"/>
      <c r="E53" s="552"/>
      <c r="F53" s="552"/>
      <c r="G53" s="552"/>
      <c r="H53" s="552"/>
      <c r="I53" s="552"/>
    </row>
    <row r="54" spans="1:9" s="526" customFormat="1" ht="12.75">
      <c r="A54" s="430"/>
      <c r="B54" s="498"/>
      <c r="C54" s="430"/>
      <c r="D54" s="552"/>
      <c r="E54" s="552"/>
      <c r="F54" s="552"/>
      <c r="G54" s="552"/>
      <c r="H54" s="552"/>
      <c r="I54" s="552"/>
    </row>
    <row r="55" spans="1:9" s="526" customFormat="1" ht="12.75">
      <c r="A55" s="430"/>
      <c r="B55" s="498"/>
      <c r="C55" s="430"/>
      <c r="D55" s="552"/>
      <c r="E55" s="552"/>
      <c r="F55" s="552"/>
      <c r="G55" s="552"/>
      <c r="H55" s="552"/>
      <c r="I55" s="552"/>
    </row>
    <row r="56" spans="1:9" s="526" customFormat="1" ht="12.75">
      <c r="A56" s="430"/>
      <c r="B56" s="498"/>
      <c r="C56" s="430"/>
      <c r="D56" s="552"/>
      <c r="E56" s="552"/>
      <c r="F56" s="552"/>
      <c r="G56" s="552"/>
      <c r="H56" s="552"/>
      <c r="I56" s="552"/>
    </row>
    <row r="57" spans="1:9" s="526" customFormat="1" ht="12.75">
      <c r="A57" s="430"/>
      <c r="B57" s="498"/>
      <c r="C57" s="430"/>
      <c r="D57" s="552"/>
      <c r="E57" s="552"/>
      <c r="F57" s="552"/>
      <c r="G57" s="552"/>
      <c r="H57" s="552"/>
      <c r="I57" s="552"/>
    </row>
    <row r="58" spans="1:9" s="526" customFormat="1" ht="12.75">
      <c r="A58" s="430"/>
      <c r="B58" s="498"/>
      <c r="C58" s="430"/>
      <c r="D58" s="552"/>
      <c r="E58" s="552"/>
      <c r="F58" s="552"/>
      <c r="G58" s="552"/>
      <c r="H58" s="552"/>
      <c r="I58" s="552"/>
    </row>
    <row r="59" spans="1:9" s="526" customFormat="1" ht="12.75">
      <c r="A59" s="430"/>
      <c r="B59" s="498"/>
      <c r="C59" s="430"/>
      <c r="D59" s="552"/>
      <c r="E59" s="552"/>
      <c r="F59" s="552"/>
      <c r="G59" s="552"/>
      <c r="H59" s="552"/>
      <c r="I59" s="552"/>
    </row>
    <row r="60" spans="1:9" s="526" customFormat="1" ht="12.75">
      <c r="A60" s="430"/>
      <c r="B60" s="498"/>
      <c r="C60" s="430"/>
      <c r="D60" s="552"/>
      <c r="E60" s="552"/>
      <c r="F60" s="552"/>
      <c r="G60" s="552"/>
      <c r="H60" s="552"/>
      <c r="I60" s="552"/>
    </row>
    <row r="61" spans="1:9" s="526" customFormat="1" ht="12.75">
      <c r="A61" s="430"/>
      <c r="B61" s="498"/>
      <c r="C61" s="430"/>
      <c r="D61" s="552"/>
      <c r="E61" s="552"/>
      <c r="F61" s="552"/>
      <c r="G61" s="552"/>
      <c r="H61" s="552"/>
      <c r="I61" s="552"/>
    </row>
    <row r="62" spans="1:9" s="526" customFormat="1" ht="12.75">
      <c r="A62" s="430"/>
      <c r="B62" s="498"/>
      <c r="C62" s="430"/>
      <c r="D62" s="552"/>
      <c r="E62" s="552"/>
      <c r="F62" s="552"/>
      <c r="G62" s="552"/>
      <c r="H62" s="552"/>
      <c r="I62" s="552"/>
    </row>
    <row r="63" spans="1:9" s="526" customFormat="1" ht="12.75">
      <c r="A63" s="430"/>
      <c r="B63" s="498"/>
      <c r="C63" s="430"/>
      <c r="D63" s="552"/>
      <c r="E63" s="552"/>
      <c r="F63" s="552"/>
      <c r="G63" s="552"/>
      <c r="H63" s="552"/>
      <c r="I63" s="552"/>
    </row>
    <row r="64" spans="1:9" s="526" customFormat="1" ht="12.75">
      <c r="A64" s="430"/>
      <c r="B64" s="498"/>
      <c r="C64" s="430"/>
      <c r="D64" s="552"/>
      <c r="E64" s="552"/>
      <c r="F64" s="552"/>
      <c r="G64" s="552"/>
      <c r="H64" s="552"/>
      <c r="I64" s="552"/>
    </row>
    <row r="65" spans="1:9" s="526" customFormat="1" ht="12.75">
      <c r="A65" s="430"/>
      <c r="B65" s="498"/>
      <c r="C65" s="430"/>
      <c r="D65" s="552"/>
      <c r="E65" s="552"/>
      <c r="F65" s="552"/>
      <c r="G65" s="552"/>
      <c r="H65" s="552"/>
      <c r="I65" s="552"/>
    </row>
    <row r="66" spans="1:9" s="526" customFormat="1" ht="12.75">
      <c r="A66" s="430"/>
      <c r="B66" s="498"/>
      <c r="C66" s="430"/>
      <c r="D66" s="552"/>
      <c r="E66" s="552"/>
      <c r="F66" s="552"/>
      <c r="G66" s="552"/>
      <c r="H66" s="552"/>
      <c r="I66" s="552"/>
    </row>
    <row r="67" spans="1:9" s="526" customFormat="1" ht="12.75">
      <c r="A67" s="430"/>
      <c r="B67" s="498"/>
      <c r="C67" s="430"/>
      <c r="D67" s="552"/>
      <c r="E67" s="552"/>
      <c r="F67" s="552"/>
      <c r="G67" s="552"/>
      <c r="H67" s="552"/>
      <c r="I67" s="552"/>
    </row>
    <row r="68" spans="1:9" s="526" customFormat="1" ht="12.75">
      <c r="A68" s="430"/>
      <c r="B68" s="498"/>
      <c r="C68" s="430"/>
      <c r="D68" s="552"/>
      <c r="E68" s="552"/>
      <c r="F68" s="552"/>
      <c r="G68" s="552"/>
      <c r="H68" s="552"/>
      <c r="I68" s="552"/>
    </row>
    <row r="69" spans="1:9" s="526" customFormat="1" ht="12.75">
      <c r="A69" s="430"/>
      <c r="B69" s="498"/>
      <c r="C69" s="430"/>
      <c r="D69" s="552"/>
      <c r="E69" s="552"/>
      <c r="F69" s="552"/>
      <c r="G69" s="552"/>
      <c r="H69" s="552"/>
      <c r="I69" s="552"/>
    </row>
    <row r="70" spans="1:9" s="526" customFormat="1" ht="12.75">
      <c r="A70" s="430"/>
      <c r="B70" s="498"/>
      <c r="C70" s="430"/>
      <c r="D70" s="552"/>
      <c r="E70" s="552"/>
      <c r="F70" s="552"/>
      <c r="G70" s="552"/>
      <c r="H70" s="552"/>
      <c r="I70" s="552"/>
    </row>
    <row r="71" spans="1:9" s="526" customFormat="1" ht="12.75">
      <c r="A71" s="430"/>
      <c r="B71" s="498"/>
      <c r="C71" s="430"/>
      <c r="D71" s="552"/>
      <c r="E71" s="552"/>
      <c r="F71" s="552"/>
      <c r="G71" s="552"/>
      <c r="H71" s="552"/>
      <c r="I71" s="552"/>
    </row>
    <row r="72" spans="1:9" s="526" customFormat="1" ht="12.75">
      <c r="A72" s="430"/>
      <c r="B72" s="498"/>
      <c r="C72" s="430"/>
      <c r="D72" s="552"/>
      <c r="E72" s="552"/>
      <c r="F72" s="552"/>
      <c r="G72" s="552"/>
      <c r="H72" s="552"/>
      <c r="I72" s="552"/>
    </row>
    <row r="73" spans="1:9" s="526" customFormat="1" ht="12.75">
      <c r="A73" s="430"/>
      <c r="B73" s="498"/>
      <c r="C73" s="430"/>
      <c r="D73" s="552"/>
      <c r="E73" s="552"/>
      <c r="F73" s="552"/>
      <c r="G73" s="552"/>
      <c r="H73" s="552"/>
      <c r="I73" s="552"/>
    </row>
    <row r="74" spans="1:9" s="526" customFormat="1" ht="12.75">
      <c r="A74" s="430"/>
      <c r="B74" s="498"/>
      <c r="C74" s="430"/>
      <c r="D74" s="552"/>
      <c r="E74" s="552"/>
      <c r="F74" s="552"/>
      <c r="G74" s="552"/>
      <c r="H74" s="552"/>
      <c r="I74" s="552"/>
    </row>
    <row r="75" spans="1:9" s="526" customFormat="1" ht="12.75">
      <c r="A75" s="430"/>
      <c r="B75" s="498"/>
      <c r="C75" s="430"/>
      <c r="D75" s="552"/>
      <c r="E75" s="552"/>
      <c r="F75" s="552"/>
      <c r="G75" s="552"/>
      <c r="H75" s="552"/>
      <c r="I75" s="552"/>
    </row>
    <row r="76" spans="1:9" s="526" customFormat="1" ht="12.75">
      <c r="A76" s="430"/>
      <c r="B76" s="498"/>
      <c r="C76" s="430"/>
      <c r="D76" s="552"/>
      <c r="E76" s="552"/>
      <c r="F76" s="552"/>
      <c r="G76" s="552"/>
      <c r="H76" s="552"/>
      <c r="I76" s="552"/>
    </row>
    <row r="77" spans="1:9" s="526" customFormat="1" ht="12.75">
      <c r="A77" s="430"/>
      <c r="B77" s="498"/>
      <c r="C77" s="430"/>
      <c r="D77" s="552"/>
      <c r="E77" s="552"/>
      <c r="F77" s="552"/>
      <c r="G77" s="552"/>
      <c r="H77" s="552"/>
      <c r="I77" s="552"/>
    </row>
    <row r="78" spans="1:9" s="526" customFormat="1" ht="12.75">
      <c r="A78" s="430"/>
      <c r="B78" s="498"/>
      <c r="C78" s="430"/>
      <c r="D78" s="552"/>
      <c r="E78" s="552"/>
      <c r="F78" s="552"/>
      <c r="G78" s="552"/>
      <c r="H78" s="552"/>
      <c r="I78" s="552"/>
    </row>
    <row r="79" spans="1:9" s="526" customFormat="1" ht="12.75">
      <c r="A79" s="430"/>
      <c r="B79" s="498"/>
      <c r="C79" s="430"/>
      <c r="D79" s="552"/>
      <c r="E79" s="552"/>
      <c r="F79" s="552"/>
      <c r="G79" s="552"/>
      <c r="H79" s="552"/>
      <c r="I79" s="552"/>
    </row>
    <row r="80" spans="1:9" s="526" customFormat="1" ht="12.75">
      <c r="A80" s="430"/>
      <c r="B80" s="498"/>
      <c r="C80" s="430"/>
      <c r="D80" s="552"/>
      <c r="E80" s="552"/>
      <c r="F80" s="552"/>
      <c r="G80" s="552"/>
      <c r="H80" s="552"/>
      <c r="I80" s="552"/>
    </row>
    <row r="81" spans="1:9" s="526" customFormat="1" ht="12.75">
      <c r="A81" s="430"/>
      <c r="B81" s="498"/>
      <c r="C81" s="430"/>
      <c r="D81" s="552"/>
      <c r="E81" s="552"/>
      <c r="F81" s="552"/>
      <c r="G81" s="552"/>
      <c r="H81" s="552"/>
      <c r="I81" s="552"/>
    </row>
    <row r="82" spans="1:9" s="526" customFormat="1" ht="12.75">
      <c r="A82" s="430"/>
      <c r="B82" s="498"/>
      <c r="C82" s="430"/>
      <c r="D82" s="552"/>
      <c r="E82" s="552"/>
      <c r="F82" s="552"/>
      <c r="G82" s="552"/>
      <c r="H82" s="552"/>
      <c r="I82" s="552"/>
    </row>
    <row r="83" spans="1:9" s="526" customFormat="1" ht="12.75">
      <c r="A83" s="430"/>
      <c r="B83" s="498"/>
      <c r="C83" s="430"/>
      <c r="D83" s="552"/>
      <c r="E83" s="552"/>
      <c r="F83" s="552"/>
      <c r="G83" s="552"/>
      <c r="H83" s="552"/>
      <c r="I83" s="552"/>
    </row>
    <row r="84" spans="1:9" s="526" customFormat="1" ht="12.75">
      <c r="A84" s="430"/>
      <c r="B84" s="498"/>
      <c r="C84" s="430"/>
      <c r="D84" s="552"/>
      <c r="E84" s="552"/>
      <c r="F84" s="552"/>
      <c r="G84" s="552"/>
      <c r="H84" s="552"/>
      <c r="I84" s="552"/>
    </row>
    <row r="85" spans="1:9" s="526" customFormat="1" ht="12.75">
      <c r="A85" s="430"/>
      <c r="B85" s="498"/>
      <c r="C85" s="430"/>
      <c r="D85" s="552"/>
      <c r="E85" s="552"/>
      <c r="F85" s="552"/>
      <c r="G85" s="552"/>
      <c r="H85" s="552"/>
      <c r="I85" s="552"/>
    </row>
    <row r="86" spans="1:9" s="526" customFormat="1" ht="12.75">
      <c r="A86" s="430"/>
      <c r="B86" s="498"/>
      <c r="C86" s="430"/>
      <c r="D86" s="552"/>
      <c r="E86" s="552"/>
      <c r="F86" s="552"/>
      <c r="G86" s="552"/>
      <c r="H86" s="552"/>
      <c r="I86" s="552"/>
    </row>
    <row r="87" spans="1:9" s="526" customFormat="1" ht="12.75">
      <c r="A87" s="430"/>
      <c r="B87" s="498"/>
      <c r="C87" s="430"/>
      <c r="D87" s="552"/>
      <c r="E87" s="552"/>
      <c r="F87" s="552"/>
      <c r="G87" s="552"/>
      <c r="H87" s="552"/>
      <c r="I87" s="552"/>
    </row>
    <row r="88" spans="1:9" s="526" customFormat="1" ht="12.75">
      <c r="A88" s="430"/>
      <c r="B88" s="498"/>
      <c r="C88" s="430"/>
      <c r="D88" s="552"/>
      <c r="E88" s="552"/>
      <c r="F88" s="552"/>
      <c r="G88" s="552"/>
      <c r="H88" s="552"/>
      <c r="I88" s="552"/>
    </row>
    <row r="89" spans="1:9" s="526" customFormat="1" ht="12.75">
      <c r="A89" s="430"/>
      <c r="B89" s="498"/>
      <c r="C89" s="430"/>
      <c r="D89" s="552"/>
      <c r="E89" s="552"/>
      <c r="F89" s="552"/>
      <c r="G89" s="552"/>
      <c r="H89" s="552"/>
      <c r="I89" s="552"/>
    </row>
    <row r="90" spans="1:9" s="526" customFormat="1" ht="12.75">
      <c r="A90" s="430"/>
      <c r="B90" s="498"/>
      <c r="C90" s="430"/>
      <c r="D90" s="552"/>
      <c r="E90" s="552"/>
      <c r="F90" s="552"/>
      <c r="G90" s="552"/>
      <c r="H90" s="552"/>
      <c r="I90" s="552"/>
    </row>
    <row r="91" spans="1:9" s="526" customFormat="1" ht="12.75">
      <c r="A91" s="430"/>
      <c r="B91" s="498"/>
      <c r="C91" s="430"/>
      <c r="D91" s="552"/>
      <c r="E91" s="552"/>
      <c r="F91" s="552"/>
      <c r="G91" s="552"/>
      <c r="H91" s="552"/>
      <c r="I91" s="552"/>
    </row>
    <row r="92" spans="1:9" s="526" customFormat="1" ht="12.75">
      <c r="A92" s="430"/>
      <c r="B92" s="498"/>
      <c r="C92" s="430"/>
      <c r="D92" s="552"/>
      <c r="E92" s="552"/>
      <c r="F92" s="552"/>
      <c r="G92" s="552"/>
      <c r="H92" s="552"/>
      <c r="I92" s="552"/>
    </row>
    <row r="93" spans="1:9" s="526" customFormat="1" ht="12.75">
      <c r="A93" s="430"/>
      <c r="B93" s="498"/>
      <c r="C93" s="430"/>
      <c r="D93" s="552"/>
      <c r="E93" s="552"/>
      <c r="F93" s="552"/>
      <c r="G93" s="552"/>
      <c r="H93" s="552"/>
      <c r="I93" s="552"/>
    </row>
    <row r="94" spans="1:9" s="526" customFormat="1" ht="12.75">
      <c r="A94" s="430"/>
      <c r="B94" s="498"/>
      <c r="C94" s="430"/>
      <c r="D94" s="552"/>
      <c r="E94" s="552"/>
      <c r="F94" s="552"/>
      <c r="G94" s="552"/>
      <c r="H94" s="552"/>
      <c r="I94" s="552"/>
    </row>
    <row r="95" spans="1:9" s="526" customFormat="1" ht="12.75">
      <c r="A95" s="430"/>
      <c r="B95" s="498"/>
      <c r="C95" s="430"/>
      <c r="D95" s="552"/>
      <c r="E95" s="552"/>
      <c r="F95" s="552"/>
      <c r="G95" s="552"/>
      <c r="H95" s="552"/>
      <c r="I95" s="552"/>
    </row>
    <row r="96" spans="1:9" s="526" customFormat="1" ht="12.75">
      <c r="A96" s="430"/>
      <c r="B96" s="498"/>
      <c r="C96" s="430"/>
      <c r="D96" s="552"/>
      <c r="E96" s="552"/>
      <c r="F96" s="552"/>
      <c r="G96" s="552"/>
      <c r="H96" s="552"/>
      <c r="I96" s="552"/>
    </row>
    <row r="97" spans="1:9" s="526" customFormat="1" ht="12.75">
      <c r="A97" s="430"/>
      <c r="B97" s="498"/>
      <c r="C97" s="430"/>
      <c r="D97" s="552"/>
      <c r="E97" s="552"/>
      <c r="F97" s="552"/>
      <c r="G97" s="552"/>
      <c r="H97" s="552"/>
      <c r="I97" s="552"/>
    </row>
    <row r="98" spans="1:9" s="526" customFormat="1" ht="12.75">
      <c r="A98" s="430"/>
      <c r="B98" s="498"/>
      <c r="C98" s="430"/>
      <c r="D98" s="552"/>
      <c r="E98" s="552"/>
      <c r="F98" s="552"/>
      <c r="G98" s="552"/>
      <c r="H98" s="552"/>
      <c r="I98" s="552"/>
    </row>
    <row r="99" spans="1:9" s="526" customFormat="1" ht="12.75">
      <c r="A99" s="430"/>
      <c r="B99" s="498"/>
      <c r="C99" s="430"/>
      <c r="D99" s="552"/>
      <c r="E99" s="552"/>
      <c r="F99" s="552"/>
      <c r="G99" s="552"/>
      <c r="H99" s="552"/>
      <c r="I99" s="552"/>
    </row>
    <row r="100" spans="1:9" s="526" customFormat="1" ht="12.75">
      <c r="A100" s="430"/>
      <c r="B100" s="498"/>
      <c r="C100" s="430"/>
      <c r="D100" s="552"/>
      <c r="E100" s="552"/>
      <c r="F100" s="552"/>
      <c r="G100" s="552"/>
      <c r="H100" s="552"/>
      <c r="I100" s="552"/>
    </row>
    <row r="101" spans="1:9" s="526" customFormat="1" ht="12.75">
      <c r="A101" s="430"/>
      <c r="B101" s="498"/>
      <c r="C101" s="430"/>
      <c r="D101" s="552"/>
      <c r="E101" s="552"/>
      <c r="F101" s="552"/>
      <c r="G101" s="552"/>
      <c r="H101" s="552"/>
      <c r="I101" s="552"/>
    </row>
    <row r="102" spans="1:9" s="526" customFormat="1" ht="12.75">
      <c r="A102" s="430"/>
      <c r="B102" s="498"/>
      <c r="C102" s="430"/>
      <c r="D102" s="552"/>
      <c r="E102" s="552"/>
      <c r="F102" s="552"/>
      <c r="G102" s="552"/>
      <c r="H102" s="552"/>
      <c r="I102" s="552"/>
    </row>
    <row r="103" spans="1:9" s="526" customFormat="1" ht="12.75">
      <c r="A103" s="430"/>
      <c r="B103" s="498"/>
      <c r="C103" s="430"/>
      <c r="D103" s="552"/>
      <c r="E103" s="552"/>
      <c r="F103" s="552"/>
      <c r="G103" s="552"/>
      <c r="H103" s="552"/>
      <c r="I103" s="552"/>
    </row>
    <row r="104" spans="1:9" s="526" customFormat="1" ht="12.75">
      <c r="A104" s="430"/>
      <c r="B104" s="498"/>
      <c r="C104" s="430"/>
      <c r="D104" s="552"/>
      <c r="E104" s="552"/>
      <c r="F104" s="552"/>
      <c r="G104" s="552"/>
      <c r="H104" s="552"/>
      <c r="I104" s="552"/>
    </row>
    <row r="105" spans="1:9" s="526" customFormat="1" ht="12.75">
      <c r="A105" s="430"/>
      <c r="B105" s="498"/>
      <c r="C105" s="430"/>
      <c r="D105" s="552"/>
      <c r="E105" s="552"/>
      <c r="F105" s="552"/>
      <c r="G105" s="552"/>
      <c r="H105" s="552"/>
      <c r="I105" s="552"/>
    </row>
    <row r="106" spans="1:9" s="526" customFormat="1" ht="12.75">
      <c r="A106" s="430"/>
      <c r="B106" s="498"/>
      <c r="C106" s="430"/>
      <c r="D106" s="552"/>
      <c r="E106" s="552"/>
      <c r="F106" s="552"/>
      <c r="G106" s="552"/>
      <c r="H106" s="552"/>
      <c r="I106" s="552"/>
    </row>
    <row r="107" spans="1:9" s="526" customFormat="1" ht="12.75">
      <c r="A107" s="430"/>
      <c r="B107" s="498"/>
      <c r="C107" s="430"/>
      <c r="D107" s="552"/>
      <c r="E107" s="552"/>
      <c r="F107" s="552"/>
      <c r="G107" s="552"/>
      <c r="H107" s="552"/>
      <c r="I107" s="552"/>
    </row>
    <row r="108" spans="1:9" s="526" customFormat="1" ht="12.75">
      <c r="A108" s="430"/>
      <c r="B108" s="498"/>
      <c r="C108" s="430"/>
      <c r="D108" s="552"/>
      <c r="E108" s="552"/>
      <c r="F108" s="552"/>
      <c r="G108" s="552"/>
      <c r="H108" s="552"/>
      <c r="I108" s="552"/>
    </row>
    <row r="109" spans="1:9" s="526" customFormat="1" ht="12.75">
      <c r="A109" s="430"/>
      <c r="B109" s="498"/>
      <c r="C109" s="430"/>
      <c r="D109" s="552"/>
      <c r="E109" s="552"/>
      <c r="F109" s="552"/>
      <c r="G109" s="552"/>
      <c r="H109" s="552"/>
      <c r="I109" s="552"/>
    </row>
    <row r="110" spans="1:9" s="526" customFormat="1" ht="12.75">
      <c r="A110" s="430"/>
      <c r="B110" s="498"/>
      <c r="C110" s="430"/>
      <c r="D110" s="552"/>
      <c r="E110" s="552"/>
      <c r="F110" s="552"/>
      <c r="G110" s="552"/>
      <c r="H110" s="552"/>
      <c r="I110" s="552"/>
    </row>
    <row r="111" spans="1:9" s="526" customFormat="1" ht="12.75">
      <c r="A111" s="430"/>
      <c r="B111" s="498"/>
      <c r="C111" s="430"/>
      <c r="D111" s="552"/>
      <c r="E111" s="552"/>
      <c r="F111" s="552"/>
      <c r="G111" s="552"/>
      <c r="H111" s="552"/>
      <c r="I111" s="552"/>
    </row>
    <row r="112" spans="1:9" s="526" customFormat="1" ht="12.75">
      <c r="A112" s="430"/>
      <c r="B112" s="498"/>
      <c r="C112" s="430"/>
      <c r="D112" s="552"/>
      <c r="E112" s="552"/>
      <c r="F112" s="552"/>
      <c r="G112" s="552"/>
      <c r="H112" s="552"/>
      <c r="I112" s="552"/>
    </row>
    <row r="113" spans="1:9" s="526" customFormat="1" ht="12.75">
      <c r="A113" s="430"/>
      <c r="B113" s="498"/>
      <c r="C113" s="430"/>
      <c r="D113" s="552"/>
      <c r="E113" s="552"/>
      <c r="F113" s="552"/>
      <c r="G113" s="552"/>
      <c r="H113" s="552"/>
      <c r="I113" s="552"/>
    </row>
    <row r="114" spans="1:9" s="526" customFormat="1" ht="12.75">
      <c r="A114" s="430"/>
      <c r="B114" s="498"/>
      <c r="C114" s="430"/>
      <c r="D114" s="552"/>
      <c r="E114" s="552"/>
      <c r="F114" s="552"/>
      <c r="G114" s="552"/>
      <c r="H114" s="552"/>
      <c r="I114" s="552"/>
    </row>
    <row r="115" spans="1:9" s="526" customFormat="1" ht="12.75">
      <c r="A115" s="430"/>
      <c r="B115" s="498"/>
      <c r="C115" s="430"/>
      <c r="D115" s="552"/>
      <c r="E115" s="552"/>
      <c r="F115" s="552"/>
      <c r="G115" s="552"/>
      <c r="H115" s="552"/>
      <c r="I115" s="552"/>
    </row>
    <row r="116" spans="1:9" s="526" customFormat="1" ht="12.75">
      <c r="A116" s="430"/>
      <c r="B116" s="498"/>
      <c r="C116" s="430"/>
      <c r="D116" s="552"/>
      <c r="E116" s="552"/>
      <c r="F116" s="552"/>
      <c r="G116" s="552"/>
      <c r="H116" s="552"/>
      <c r="I116" s="552"/>
    </row>
    <row r="117" spans="1:9" s="526" customFormat="1" ht="12.75">
      <c r="A117" s="430"/>
      <c r="B117" s="498"/>
      <c r="C117" s="430"/>
      <c r="D117" s="552"/>
      <c r="E117" s="552"/>
      <c r="F117" s="552"/>
      <c r="G117" s="552"/>
      <c r="H117" s="552"/>
      <c r="I117" s="552"/>
    </row>
    <row r="118" spans="1:9" s="526" customFormat="1" ht="12.75">
      <c r="A118" s="430"/>
      <c r="B118" s="498"/>
      <c r="C118" s="430"/>
      <c r="D118" s="552"/>
      <c r="E118" s="552"/>
      <c r="F118" s="552"/>
      <c r="G118" s="552"/>
      <c r="H118" s="552"/>
      <c r="I118" s="552"/>
    </row>
    <row r="119" spans="1:9" s="526" customFormat="1" ht="12.75">
      <c r="A119" s="430"/>
      <c r="B119" s="498"/>
      <c r="C119" s="430"/>
      <c r="D119" s="552"/>
      <c r="E119" s="552"/>
      <c r="F119" s="552"/>
      <c r="G119" s="552"/>
      <c r="H119" s="552"/>
      <c r="I119" s="552"/>
    </row>
    <row r="120" spans="4:9" ht="12.75">
      <c r="D120" s="552"/>
      <c r="E120" s="552"/>
      <c r="F120" s="552"/>
      <c r="G120" s="552"/>
      <c r="H120" s="552"/>
      <c r="I120" s="552"/>
    </row>
    <row r="121" spans="4:9" ht="12.75">
      <c r="D121" s="552"/>
      <c r="E121" s="552"/>
      <c r="F121" s="552"/>
      <c r="G121" s="552"/>
      <c r="H121" s="552"/>
      <c r="I121" s="552"/>
    </row>
    <row r="122" spans="4:9" ht="12.75">
      <c r="D122" s="552"/>
      <c r="E122" s="552"/>
      <c r="F122" s="552"/>
      <c r="G122" s="552"/>
      <c r="H122" s="552"/>
      <c r="I122" s="552"/>
    </row>
    <row r="123" spans="4:9" ht="12.75">
      <c r="D123" s="552"/>
      <c r="E123" s="552"/>
      <c r="F123" s="552"/>
      <c r="G123" s="552"/>
      <c r="H123" s="552"/>
      <c r="I123" s="552"/>
    </row>
    <row r="124" spans="4:9" ht="12.75">
      <c r="D124" s="552"/>
      <c r="E124" s="552"/>
      <c r="F124" s="552"/>
      <c r="G124" s="552"/>
      <c r="H124" s="552"/>
      <c r="I124" s="552"/>
    </row>
    <row r="125" spans="4:9" ht="12.75">
      <c r="D125" s="552"/>
      <c r="E125" s="552"/>
      <c r="F125" s="552"/>
      <c r="G125" s="552"/>
      <c r="H125" s="552"/>
      <c r="I125" s="552"/>
    </row>
    <row r="126" spans="4:9" ht="12.75">
      <c r="D126" s="552"/>
      <c r="E126" s="552"/>
      <c r="F126" s="552"/>
      <c r="G126" s="552"/>
      <c r="H126" s="552"/>
      <c r="I126" s="552"/>
    </row>
    <row r="127" spans="4:9" ht="12.75">
      <c r="D127" s="552"/>
      <c r="E127" s="552"/>
      <c r="F127" s="552"/>
      <c r="G127" s="552"/>
      <c r="H127" s="552"/>
      <c r="I127" s="552"/>
    </row>
    <row r="128" spans="4:9" ht="12.75">
      <c r="D128" s="552"/>
      <c r="E128" s="552"/>
      <c r="F128" s="552"/>
      <c r="G128" s="552"/>
      <c r="H128" s="552"/>
      <c r="I128" s="552"/>
    </row>
    <row r="129" spans="4:9" ht="12.75">
      <c r="D129" s="552"/>
      <c r="E129" s="552"/>
      <c r="F129" s="552"/>
      <c r="G129" s="552"/>
      <c r="H129" s="552"/>
      <c r="I129" s="552"/>
    </row>
    <row r="130" spans="4:9" ht="12.75">
      <c r="D130" s="552"/>
      <c r="E130" s="552"/>
      <c r="F130" s="552"/>
      <c r="G130" s="552"/>
      <c r="H130" s="552"/>
      <c r="I130" s="552"/>
    </row>
    <row r="131" spans="4:9" ht="12.75">
      <c r="D131" s="552"/>
      <c r="E131" s="552"/>
      <c r="F131" s="552"/>
      <c r="G131" s="552"/>
      <c r="H131" s="552"/>
      <c r="I131" s="552"/>
    </row>
    <row r="132" spans="4:9" ht="12.75">
      <c r="D132" s="552"/>
      <c r="E132" s="552"/>
      <c r="F132" s="552"/>
      <c r="G132" s="552"/>
      <c r="H132" s="552"/>
      <c r="I132" s="552"/>
    </row>
    <row r="133" spans="4:9" ht="12.75">
      <c r="D133" s="552"/>
      <c r="E133" s="552"/>
      <c r="F133" s="552"/>
      <c r="G133" s="552"/>
      <c r="H133" s="552"/>
      <c r="I133" s="552"/>
    </row>
    <row r="134" spans="4:9" ht="12.75">
      <c r="D134" s="552"/>
      <c r="E134" s="552"/>
      <c r="F134" s="552"/>
      <c r="G134" s="552"/>
      <c r="H134" s="552"/>
      <c r="I134" s="552"/>
    </row>
    <row r="135" spans="4:9" ht="12.75">
      <c r="D135" s="552"/>
      <c r="E135" s="552"/>
      <c r="F135" s="552"/>
      <c r="G135" s="552"/>
      <c r="H135" s="552"/>
      <c r="I135" s="552"/>
    </row>
    <row r="136" spans="4:9" ht="12.75">
      <c r="D136" s="552"/>
      <c r="E136" s="552"/>
      <c r="F136" s="552"/>
      <c r="G136" s="552"/>
      <c r="H136" s="552"/>
      <c r="I136" s="552"/>
    </row>
    <row r="137" spans="4:9" ht="12.75">
      <c r="D137" s="552"/>
      <c r="E137" s="552"/>
      <c r="F137" s="552"/>
      <c r="G137" s="552"/>
      <c r="H137" s="552"/>
      <c r="I137" s="552"/>
    </row>
    <row r="138" spans="4:9" ht="12.75">
      <c r="D138" s="552"/>
      <c r="E138" s="552"/>
      <c r="F138" s="552"/>
      <c r="G138" s="552"/>
      <c r="H138" s="552"/>
      <c r="I138" s="552"/>
    </row>
    <row r="139" spans="4:9" ht="12.75">
      <c r="D139" s="552"/>
      <c r="E139" s="552"/>
      <c r="F139" s="552"/>
      <c r="G139" s="552"/>
      <c r="H139" s="552"/>
      <c r="I139" s="552"/>
    </row>
    <row r="140" spans="4:9" ht="12.75">
      <c r="D140" s="552"/>
      <c r="E140" s="552"/>
      <c r="F140" s="552"/>
      <c r="G140" s="552"/>
      <c r="H140" s="552"/>
      <c r="I140" s="552"/>
    </row>
    <row r="141" spans="4:9" ht="12.75">
      <c r="D141" s="552"/>
      <c r="E141" s="552"/>
      <c r="F141" s="552"/>
      <c r="G141" s="552"/>
      <c r="H141" s="552"/>
      <c r="I141" s="552"/>
    </row>
    <row r="142" spans="4:9" ht="12.75">
      <c r="D142" s="552"/>
      <c r="E142" s="552"/>
      <c r="F142" s="552"/>
      <c r="G142" s="552"/>
      <c r="H142" s="552"/>
      <c r="I142" s="552"/>
    </row>
    <row r="143" spans="4:9" ht="12.75">
      <c r="D143" s="552"/>
      <c r="E143" s="552"/>
      <c r="F143" s="552"/>
      <c r="G143" s="552"/>
      <c r="H143" s="552"/>
      <c r="I143" s="552"/>
    </row>
    <row r="144" spans="4:9" ht="12.75">
      <c r="D144" s="552"/>
      <c r="E144" s="552"/>
      <c r="F144" s="552"/>
      <c r="G144" s="552"/>
      <c r="H144" s="552"/>
      <c r="I144" s="552"/>
    </row>
    <row r="145" spans="4:9" ht="12.75">
      <c r="D145" s="552"/>
      <c r="E145" s="552"/>
      <c r="F145" s="552"/>
      <c r="G145" s="552"/>
      <c r="H145" s="552"/>
      <c r="I145" s="552"/>
    </row>
    <row r="146" spans="4:9" ht="12.75">
      <c r="D146" s="552"/>
      <c r="E146" s="552"/>
      <c r="F146" s="552"/>
      <c r="G146" s="552"/>
      <c r="H146" s="552"/>
      <c r="I146" s="552"/>
    </row>
    <row r="147" spans="4:9" ht="12.75">
      <c r="D147" s="552"/>
      <c r="E147" s="552"/>
      <c r="F147" s="552"/>
      <c r="G147" s="552"/>
      <c r="H147" s="552"/>
      <c r="I147" s="552"/>
    </row>
    <row r="148" spans="4:9" ht="12.75">
      <c r="D148" s="552"/>
      <c r="E148" s="552"/>
      <c r="F148" s="552"/>
      <c r="G148" s="552"/>
      <c r="H148" s="552"/>
      <c r="I148" s="552"/>
    </row>
    <row r="149" spans="4:9" ht="12.75">
      <c r="D149" s="552"/>
      <c r="E149" s="552"/>
      <c r="F149" s="552"/>
      <c r="G149" s="552"/>
      <c r="H149" s="552"/>
      <c r="I149" s="552"/>
    </row>
    <row r="150" spans="4:9" ht="12.75">
      <c r="D150" s="552"/>
      <c r="E150" s="552"/>
      <c r="F150" s="552"/>
      <c r="G150" s="552"/>
      <c r="H150" s="552"/>
      <c r="I150" s="552"/>
    </row>
    <row r="151" spans="4:9" ht="12.75">
      <c r="D151" s="552"/>
      <c r="E151" s="552"/>
      <c r="F151" s="552"/>
      <c r="G151" s="552"/>
      <c r="H151" s="552"/>
      <c r="I151" s="552"/>
    </row>
    <row r="152" spans="4:9" ht="12.75">
      <c r="D152" s="552"/>
      <c r="E152" s="552"/>
      <c r="F152" s="552"/>
      <c r="G152" s="552"/>
      <c r="H152" s="552"/>
      <c r="I152" s="552"/>
    </row>
    <row r="153" spans="4:9" ht="12.75">
      <c r="D153" s="552"/>
      <c r="E153" s="552"/>
      <c r="F153" s="552"/>
      <c r="G153" s="552"/>
      <c r="H153" s="552"/>
      <c r="I153" s="552"/>
    </row>
    <row r="154" spans="4:9" ht="12.75">
      <c r="D154" s="552"/>
      <c r="E154" s="552"/>
      <c r="F154" s="552"/>
      <c r="G154" s="552"/>
      <c r="H154" s="552"/>
      <c r="I154" s="552"/>
    </row>
    <row r="155" spans="4:9" ht="12.75">
      <c r="D155" s="552"/>
      <c r="E155" s="552"/>
      <c r="F155" s="552"/>
      <c r="G155" s="552"/>
      <c r="H155" s="552"/>
      <c r="I155" s="552"/>
    </row>
    <row r="156" spans="4:9" ht="12.75">
      <c r="D156" s="552"/>
      <c r="E156" s="552"/>
      <c r="F156" s="552"/>
      <c r="G156" s="552"/>
      <c r="H156" s="552"/>
      <c r="I156" s="552"/>
    </row>
    <row r="157" spans="4:9" ht="12.75">
      <c r="D157" s="552"/>
      <c r="E157" s="552"/>
      <c r="F157" s="552"/>
      <c r="G157" s="552"/>
      <c r="H157" s="552"/>
      <c r="I157" s="552"/>
    </row>
    <row r="158" spans="4:9" ht="12.75">
      <c r="D158" s="552"/>
      <c r="E158" s="552"/>
      <c r="F158" s="552"/>
      <c r="G158" s="552"/>
      <c r="H158" s="552"/>
      <c r="I158" s="55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03">
      <selection activeCell="A152" sqref="A152"/>
    </sheetView>
  </sheetViews>
  <sheetFormatPr defaultColWidth="11.00390625" defaultRowHeight="12.75"/>
  <cols>
    <col min="1" max="1" width="42.00390625" style="553" customWidth="1"/>
    <col min="2" max="2" width="8.125" style="554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7" t="s">
        <v>842</v>
      </c>
      <c r="B2" s="557"/>
      <c r="C2" s="557"/>
      <c r="D2" s="557"/>
      <c r="E2" s="557"/>
      <c r="F2" s="557"/>
    </row>
    <row r="3" spans="1:6" ht="12.75" customHeight="1">
      <c r="A3" s="557" t="s">
        <v>843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395</v>
      </c>
      <c r="B5" s="561" t="str">
        <f>'справка №1-БАЛАНС'!E3</f>
        <v>"ВЕРЕЯ ТУР" АД - Ст.Загора</v>
      </c>
      <c r="C5" s="561"/>
      <c r="D5" s="561"/>
      <c r="E5" s="562" t="s">
        <v>3</v>
      </c>
      <c r="F5" s="563">
        <f>'справка №1-БАЛАНС'!H3</f>
        <v>833067523</v>
      </c>
    </row>
    <row r="6" spans="1:13" ht="15" customHeight="1">
      <c r="A6" s="564" t="s">
        <v>844</v>
      </c>
      <c r="B6" s="565" t="str">
        <f>'справка №1-БАЛАНС'!E5</f>
        <v>30.06.2015 г.</v>
      </c>
      <c r="C6" s="565"/>
      <c r="D6" s="566"/>
      <c r="E6" s="567" t="s">
        <v>6</v>
      </c>
      <c r="F6" s="568">
        <f>'справка №1-БАЛАНС'!H4</f>
        <v>680</v>
      </c>
      <c r="G6" s="569"/>
      <c r="H6" s="569"/>
      <c r="I6" s="569"/>
      <c r="J6" s="569"/>
      <c r="K6" s="569"/>
      <c r="L6" s="569"/>
      <c r="M6" s="569"/>
    </row>
    <row r="7" spans="2:13" s="570" customFormat="1" ht="15" customHeight="1">
      <c r="B7" s="571"/>
      <c r="C7" s="572"/>
      <c r="D7" s="572"/>
      <c r="E7" s="572"/>
      <c r="F7" s="573" t="s">
        <v>283</v>
      </c>
      <c r="G7" s="572"/>
      <c r="H7" s="572"/>
      <c r="I7" s="572"/>
      <c r="J7" s="572"/>
      <c r="K7" s="572"/>
      <c r="L7" s="572"/>
      <c r="M7" s="572"/>
    </row>
    <row r="8" spans="1:15" s="578" customFormat="1" ht="12.75">
      <c r="A8" s="574" t="s">
        <v>845</v>
      </c>
      <c r="B8" s="575" t="s">
        <v>11</v>
      </c>
      <c r="C8" s="576" t="s">
        <v>846</v>
      </c>
      <c r="D8" s="576" t="s">
        <v>847</v>
      </c>
      <c r="E8" s="576" t="s">
        <v>848</v>
      </c>
      <c r="F8" s="576" t="s">
        <v>849</v>
      </c>
      <c r="G8" s="577"/>
      <c r="H8" s="577"/>
      <c r="I8" s="577"/>
      <c r="J8" s="577"/>
      <c r="K8" s="577"/>
      <c r="L8" s="577"/>
      <c r="M8" s="577"/>
      <c r="N8" s="577"/>
      <c r="O8" s="577"/>
    </row>
    <row r="9" spans="1:6" s="578" customFormat="1" ht="12.75">
      <c r="A9" s="576" t="s">
        <v>17</v>
      </c>
      <c r="B9" s="575" t="s">
        <v>18</v>
      </c>
      <c r="C9" s="576">
        <v>1</v>
      </c>
      <c r="D9" s="576">
        <v>2</v>
      </c>
      <c r="E9" s="576">
        <v>3</v>
      </c>
      <c r="F9" s="576">
        <v>4</v>
      </c>
    </row>
    <row r="10" spans="1:6" ht="14.25" customHeight="1">
      <c r="A10" s="579" t="s">
        <v>850</v>
      </c>
      <c r="B10" s="580"/>
      <c r="C10" s="581"/>
      <c r="D10" s="581"/>
      <c r="E10" s="581"/>
      <c r="F10" s="581"/>
    </row>
    <row r="11" spans="1:6" ht="18" customHeight="1">
      <c r="A11" s="582" t="s">
        <v>851</v>
      </c>
      <c r="B11" s="583"/>
      <c r="C11" s="581"/>
      <c r="D11" s="581"/>
      <c r="E11" s="581"/>
      <c r="F11" s="581"/>
    </row>
    <row r="12" spans="1:6" ht="14.25" customHeight="1">
      <c r="A12" s="582" t="s">
        <v>852</v>
      </c>
      <c r="B12" s="583"/>
      <c r="C12" s="584"/>
      <c r="D12" s="584"/>
      <c r="E12" s="584"/>
      <c r="F12" s="585">
        <f>C12-E12</f>
        <v>0</v>
      </c>
    </row>
    <row r="13" spans="1:6" ht="12.75">
      <c r="A13" s="582" t="s">
        <v>853</v>
      </c>
      <c r="B13" s="583"/>
      <c r="C13" s="584"/>
      <c r="D13" s="584"/>
      <c r="E13" s="584"/>
      <c r="F13" s="585">
        <f aca="true" t="shared" si="0" ref="F13:F26">C13-E13</f>
        <v>0</v>
      </c>
    </row>
    <row r="14" spans="1:6" ht="12.75">
      <c r="A14" s="582" t="s">
        <v>565</v>
      </c>
      <c r="B14" s="583"/>
      <c r="C14" s="584"/>
      <c r="D14" s="584"/>
      <c r="E14" s="584"/>
      <c r="F14" s="585">
        <f t="shared" si="0"/>
        <v>0</v>
      </c>
    </row>
    <row r="15" spans="1:6" ht="12.75">
      <c r="A15" s="582" t="s">
        <v>568</v>
      </c>
      <c r="B15" s="583"/>
      <c r="C15" s="584"/>
      <c r="D15" s="584"/>
      <c r="E15" s="584"/>
      <c r="F15" s="585">
        <f t="shared" si="0"/>
        <v>0</v>
      </c>
    </row>
    <row r="16" spans="1:6" ht="12.75">
      <c r="A16" s="582">
        <v>5</v>
      </c>
      <c r="B16" s="583"/>
      <c r="C16" s="584"/>
      <c r="D16" s="584"/>
      <c r="E16" s="584"/>
      <c r="F16" s="585">
        <f t="shared" si="0"/>
        <v>0</v>
      </c>
    </row>
    <row r="17" spans="1:6" ht="12.75">
      <c r="A17" s="582">
        <v>6</v>
      </c>
      <c r="B17" s="583"/>
      <c r="C17" s="584"/>
      <c r="D17" s="584"/>
      <c r="E17" s="584"/>
      <c r="F17" s="585">
        <f t="shared" si="0"/>
        <v>0</v>
      </c>
    </row>
    <row r="18" spans="1:6" ht="12.75">
      <c r="A18" s="582">
        <v>7</v>
      </c>
      <c r="B18" s="583"/>
      <c r="C18" s="584"/>
      <c r="D18" s="584"/>
      <c r="E18" s="584"/>
      <c r="F18" s="585">
        <f t="shared" si="0"/>
        <v>0</v>
      </c>
    </row>
    <row r="19" spans="1:6" ht="12.75">
      <c r="A19" s="582">
        <v>8</v>
      </c>
      <c r="B19" s="583"/>
      <c r="C19" s="584"/>
      <c r="D19" s="584"/>
      <c r="E19" s="584"/>
      <c r="F19" s="585">
        <f t="shared" si="0"/>
        <v>0</v>
      </c>
    </row>
    <row r="20" spans="1:6" ht="12.75">
      <c r="A20" s="582">
        <v>9</v>
      </c>
      <c r="B20" s="583"/>
      <c r="C20" s="584"/>
      <c r="D20" s="584"/>
      <c r="E20" s="584"/>
      <c r="F20" s="585">
        <f t="shared" si="0"/>
        <v>0</v>
      </c>
    </row>
    <row r="21" spans="1:6" ht="12.75">
      <c r="A21" s="582">
        <v>10</v>
      </c>
      <c r="B21" s="583"/>
      <c r="C21" s="584"/>
      <c r="D21" s="584"/>
      <c r="E21" s="584"/>
      <c r="F21" s="585">
        <f t="shared" si="0"/>
        <v>0</v>
      </c>
    </row>
    <row r="22" spans="1:6" ht="12.75">
      <c r="A22" s="582">
        <v>11</v>
      </c>
      <c r="B22" s="583"/>
      <c r="C22" s="584"/>
      <c r="D22" s="584"/>
      <c r="E22" s="584"/>
      <c r="F22" s="585">
        <f t="shared" si="0"/>
        <v>0</v>
      </c>
    </row>
    <row r="23" spans="1:6" ht="12.75">
      <c r="A23" s="582">
        <v>12</v>
      </c>
      <c r="B23" s="583"/>
      <c r="C23" s="584"/>
      <c r="D23" s="584"/>
      <c r="E23" s="584"/>
      <c r="F23" s="585">
        <f t="shared" si="0"/>
        <v>0</v>
      </c>
    </row>
    <row r="24" spans="1:6" ht="12.75">
      <c r="A24" s="582">
        <v>13</v>
      </c>
      <c r="B24" s="583"/>
      <c r="C24" s="584"/>
      <c r="D24" s="584"/>
      <c r="E24" s="584"/>
      <c r="F24" s="585">
        <f t="shared" si="0"/>
        <v>0</v>
      </c>
    </row>
    <row r="25" spans="1:6" ht="12" customHeight="1">
      <c r="A25" s="582">
        <v>14</v>
      </c>
      <c r="B25" s="583"/>
      <c r="C25" s="584"/>
      <c r="D25" s="584"/>
      <c r="E25" s="584"/>
      <c r="F25" s="585">
        <f t="shared" si="0"/>
        <v>0</v>
      </c>
    </row>
    <row r="26" spans="1:6" ht="12.75">
      <c r="A26" s="582">
        <v>15</v>
      </c>
      <c r="B26" s="583"/>
      <c r="C26" s="584"/>
      <c r="D26" s="584"/>
      <c r="E26" s="584"/>
      <c r="F26" s="585">
        <f t="shared" si="0"/>
        <v>0</v>
      </c>
    </row>
    <row r="27" spans="1:16" ht="11.25" customHeight="1">
      <c r="A27" s="586" t="s">
        <v>583</v>
      </c>
      <c r="B27" s="587" t="s">
        <v>854</v>
      </c>
      <c r="C27" s="581">
        <f>SUM(C12:C26)</f>
        <v>0</v>
      </c>
      <c r="D27" s="581"/>
      <c r="E27" s="581">
        <f>SUM(E12:E26)</f>
        <v>0</v>
      </c>
      <c r="F27" s="588">
        <f>SUM(F12:F26)</f>
        <v>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</row>
    <row r="28" spans="1:6" ht="16.5" customHeight="1">
      <c r="A28" s="582" t="s">
        <v>855</v>
      </c>
      <c r="B28" s="590"/>
      <c r="C28" s="581"/>
      <c r="D28" s="581"/>
      <c r="E28" s="581"/>
      <c r="F28" s="588"/>
    </row>
    <row r="29" spans="1:6" ht="12.75">
      <c r="A29" s="582" t="s">
        <v>559</v>
      </c>
      <c r="B29" s="590"/>
      <c r="C29" s="584"/>
      <c r="D29" s="584"/>
      <c r="E29" s="584"/>
      <c r="F29" s="585">
        <f>C29-E29</f>
        <v>0</v>
      </c>
    </row>
    <row r="30" spans="1:6" ht="12.75">
      <c r="A30" s="582" t="s">
        <v>562</v>
      </c>
      <c r="B30" s="590"/>
      <c r="C30" s="584"/>
      <c r="D30" s="584"/>
      <c r="E30" s="584"/>
      <c r="F30" s="585">
        <f aca="true" t="shared" si="1" ref="F30:F43">C30-E30</f>
        <v>0</v>
      </c>
    </row>
    <row r="31" spans="1:6" ht="12.75">
      <c r="A31" s="582" t="s">
        <v>565</v>
      </c>
      <c r="B31" s="590"/>
      <c r="C31" s="584"/>
      <c r="D31" s="584"/>
      <c r="E31" s="584"/>
      <c r="F31" s="585">
        <f t="shared" si="1"/>
        <v>0</v>
      </c>
    </row>
    <row r="32" spans="1:6" ht="12.75">
      <c r="A32" s="582" t="s">
        <v>568</v>
      </c>
      <c r="B32" s="590"/>
      <c r="C32" s="584"/>
      <c r="D32" s="584"/>
      <c r="E32" s="584"/>
      <c r="F32" s="585">
        <f t="shared" si="1"/>
        <v>0</v>
      </c>
    </row>
    <row r="33" spans="1:6" ht="12.75">
      <c r="A33" s="582">
        <v>5</v>
      </c>
      <c r="B33" s="583"/>
      <c r="C33" s="584"/>
      <c r="D33" s="584"/>
      <c r="E33" s="584"/>
      <c r="F33" s="585">
        <f t="shared" si="1"/>
        <v>0</v>
      </c>
    </row>
    <row r="34" spans="1:6" ht="12.75">
      <c r="A34" s="582">
        <v>6</v>
      </c>
      <c r="B34" s="583"/>
      <c r="C34" s="584"/>
      <c r="D34" s="584"/>
      <c r="E34" s="584"/>
      <c r="F34" s="585">
        <f t="shared" si="1"/>
        <v>0</v>
      </c>
    </row>
    <row r="35" spans="1:6" ht="12.75">
      <c r="A35" s="582">
        <v>7</v>
      </c>
      <c r="B35" s="583"/>
      <c r="C35" s="584"/>
      <c r="D35" s="584"/>
      <c r="E35" s="584"/>
      <c r="F35" s="585">
        <f t="shared" si="1"/>
        <v>0</v>
      </c>
    </row>
    <row r="36" spans="1:6" ht="12.75">
      <c r="A36" s="582">
        <v>8</v>
      </c>
      <c r="B36" s="583"/>
      <c r="C36" s="584"/>
      <c r="D36" s="584"/>
      <c r="E36" s="584"/>
      <c r="F36" s="585">
        <f t="shared" si="1"/>
        <v>0</v>
      </c>
    </row>
    <row r="37" spans="1:6" ht="12.75">
      <c r="A37" s="582">
        <v>9</v>
      </c>
      <c r="B37" s="583"/>
      <c r="C37" s="584"/>
      <c r="D37" s="584"/>
      <c r="E37" s="584"/>
      <c r="F37" s="585">
        <f t="shared" si="1"/>
        <v>0</v>
      </c>
    </row>
    <row r="38" spans="1:6" ht="12.75">
      <c r="A38" s="582">
        <v>10</v>
      </c>
      <c r="B38" s="583"/>
      <c r="C38" s="584"/>
      <c r="D38" s="584"/>
      <c r="E38" s="584"/>
      <c r="F38" s="585">
        <f t="shared" si="1"/>
        <v>0</v>
      </c>
    </row>
    <row r="39" spans="1:6" ht="12.75">
      <c r="A39" s="582">
        <v>11</v>
      </c>
      <c r="B39" s="583"/>
      <c r="C39" s="584"/>
      <c r="D39" s="584"/>
      <c r="E39" s="584"/>
      <c r="F39" s="585">
        <f t="shared" si="1"/>
        <v>0</v>
      </c>
    </row>
    <row r="40" spans="1:6" ht="12.75">
      <c r="A40" s="582">
        <v>12</v>
      </c>
      <c r="B40" s="583"/>
      <c r="C40" s="584"/>
      <c r="D40" s="584"/>
      <c r="E40" s="584"/>
      <c r="F40" s="585">
        <f t="shared" si="1"/>
        <v>0</v>
      </c>
    </row>
    <row r="41" spans="1:6" ht="12.75">
      <c r="A41" s="582">
        <v>13</v>
      </c>
      <c r="B41" s="583"/>
      <c r="C41" s="584"/>
      <c r="D41" s="584"/>
      <c r="E41" s="584"/>
      <c r="F41" s="585">
        <f t="shared" si="1"/>
        <v>0</v>
      </c>
    </row>
    <row r="42" spans="1:6" ht="12" customHeight="1">
      <c r="A42" s="582">
        <v>14</v>
      </c>
      <c r="B42" s="583"/>
      <c r="C42" s="584"/>
      <c r="D42" s="584"/>
      <c r="E42" s="584"/>
      <c r="F42" s="585">
        <f t="shared" si="1"/>
        <v>0</v>
      </c>
    </row>
    <row r="43" spans="1:6" ht="12.75">
      <c r="A43" s="582">
        <v>15</v>
      </c>
      <c r="B43" s="583"/>
      <c r="C43" s="584"/>
      <c r="D43" s="584"/>
      <c r="E43" s="584"/>
      <c r="F43" s="585">
        <f t="shared" si="1"/>
        <v>0</v>
      </c>
    </row>
    <row r="44" spans="1:16" ht="15" customHeight="1">
      <c r="A44" s="586" t="s">
        <v>837</v>
      </c>
      <c r="B44" s="587" t="s">
        <v>856</v>
      </c>
      <c r="C44" s="581">
        <f>SUM(C29:C43)</f>
        <v>0</v>
      </c>
      <c r="D44" s="581"/>
      <c r="E44" s="581">
        <f>SUM(E29:E43)</f>
        <v>0</v>
      </c>
      <c r="F44" s="588">
        <f>SUM(F29:F43)</f>
        <v>0</v>
      </c>
      <c r="G44" s="589"/>
      <c r="H44" s="589"/>
      <c r="I44" s="589"/>
      <c r="J44" s="589"/>
      <c r="K44" s="589"/>
      <c r="L44" s="589"/>
      <c r="M44" s="589"/>
      <c r="N44" s="589"/>
      <c r="O44" s="589"/>
      <c r="P44" s="589"/>
    </row>
    <row r="45" spans="1:6" ht="12.75" customHeight="1">
      <c r="A45" s="582" t="s">
        <v>857</v>
      </c>
      <c r="B45" s="590"/>
      <c r="C45" s="581"/>
      <c r="D45" s="581"/>
      <c r="E45" s="581"/>
      <c r="F45" s="588"/>
    </row>
    <row r="46" spans="1:6" ht="12.75">
      <c r="A46" s="582" t="s">
        <v>559</v>
      </c>
      <c r="B46" s="590"/>
      <c r="C46" s="584"/>
      <c r="D46" s="584"/>
      <c r="E46" s="584"/>
      <c r="F46" s="585">
        <f>C46-E46</f>
        <v>0</v>
      </c>
    </row>
    <row r="47" spans="1:6" ht="12.75">
      <c r="A47" s="582" t="s">
        <v>562</v>
      </c>
      <c r="B47" s="590"/>
      <c r="C47" s="584"/>
      <c r="D47" s="584"/>
      <c r="E47" s="584"/>
      <c r="F47" s="585">
        <f aca="true" t="shared" si="2" ref="F47:F60">C47-E47</f>
        <v>0</v>
      </c>
    </row>
    <row r="48" spans="1:6" ht="12.75">
      <c r="A48" s="582" t="s">
        <v>565</v>
      </c>
      <c r="B48" s="590"/>
      <c r="C48" s="584"/>
      <c r="D48" s="584"/>
      <c r="E48" s="584"/>
      <c r="F48" s="585">
        <f t="shared" si="2"/>
        <v>0</v>
      </c>
    </row>
    <row r="49" spans="1:6" ht="12.75">
      <c r="A49" s="582" t="s">
        <v>568</v>
      </c>
      <c r="B49" s="590"/>
      <c r="C49" s="584"/>
      <c r="D49" s="584"/>
      <c r="E49" s="584"/>
      <c r="F49" s="585">
        <f t="shared" si="2"/>
        <v>0</v>
      </c>
    </row>
    <row r="50" spans="1:6" ht="12.75">
      <c r="A50" s="582">
        <v>5</v>
      </c>
      <c r="B50" s="583"/>
      <c r="C50" s="584"/>
      <c r="D50" s="584"/>
      <c r="E50" s="584"/>
      <c r="F50" s="585">
        <f t="shared" si="2"/>
        <v>0</v>
      </c>
    </row>
    <row r="51" spans="1:6" ht="12.75">
      <c r="A51" s="582">
        <v>6</v>
      </c>
      <c r="B51" s="583"/>
      <c r="C51" s="584"/>
      <c r="D51" s="584"/>
      <c r="E51" s="584"/>
      <c r="F51" s="585">
        <f t="shared" si="2"/>
        <v>0</v>
      </c>
    </row>
    <row r="52" spans="1:6" ht="12.75">
      <c r="A52" s="582">
        <v>7</v>
      </c>
      <c r="B52" s="583"/>
      <c r="C52" s="584"/>
      <c r="D52" s="584"/>
      <c r="E52" s="584"/>
      <c r="F52" s="585">
        <f t="shared" si="2"/>
        <v>0</v>
      </c>
    </row>
    <row r="53" spans="1:6" ht="12.75">
      <c r="A53" s="582">
        <v>8</v>
      </c>
      <c r="B53" s="583"/>
      <c r="C53" s="584"/>
      <c r="D53" s="584"/>
      <c r="E53" s="584"/>
      <c r="F53" s="585">
        <f t="shared" si="2"/>
        <v>0</v>
      </c>
    </row>
    <row r="54" spans="1:6" ht="12.75">
      <c r="A54" s="582">
        <v>9</v>
      </c>
      <c r="B54" s="583"/>
      <c r="C54" s="584"/>
      <c r="D54" s="584"/>
      <c r="E54" s="584"/>
      <c r="F54" s="585">
        <f t="shared" si="2"/>
        <v>0</v>
      </c>
    </row>
    <row r="55" spans="1:6" ht="12.75">
      <c r="A55" s="582">
        <v>10</v>
      </c>
      <c r="B55" s="583"/>
      <c r="C55" s="584"/>
      <c r="D55" s="584"/>
      <c r="E55" s="584"/>
      <c r="F55" s="585">
        <f t="shared" si="2"/>
        <v>0</v>
      </c>
    </row>
    <row r="56" spans="1:6" ht="12.75">
      <c r="A56" s="582">
        <v>11</v>
      </c>
      <c r="B56" s="583"/>
      <c r="C56" s="584"/>
      <c r="D56" s="584"/>
      <c r="E56" s="584"/>
      <c r="F56" s="585">
        <f t="shared" si="2"/>
        <v>0</v>
      </c>
    </row>
    <row r="57" spans="1:6" ht="12.75">
      <c r="A57" s="582">
        <v>12</v>
      </c>
      <c r="B57" s="583"/>
      <c r="C57" s="584"/>
      <c r="D57" s="584"/>
      <c r="E57" s="584"/>
      <c r="F57" s="585">
        <f t="shared" si="2"/>
        <v>0</v>
      </c>
    </row>
    <row r="58" spans="1:6" ht="12.75">
      <c r="A58" s="582">
        <v>13</v>
      </c>
      <c r="B58" s="583"/>
      <c r="C58" s="584"/>
      <c r="D58" s="584"/>
      <c r="E58" s="584"/>
      <c r="F58" s="585">
        <f t="shared" si="2"/>
        <v>0</v>
      </c>
    </row>
    <row r="59" spans="1:6" ht="12" customHeight="1">
      <c r="A59" s="582">
        <v>14</v>
      </c>
      <c r="B59" s="583"/>
      <c r="C59" s="584"/>
      <c r="D59" s="584"/>
      <c r="E59" s="584"/>
      <c r="F59" s="585">
        <f t="shared" si="2"/>
        <v>0</v>
      </c>
    </row>
    <row r="60" spans="1:6" ht="12.75">
      <c r="A60" s="582">
        <v>15</v>
      </c>
      <c r="B60" s="583"/>
      <c r="C60" s="584"/>
      <c r="D60" s="584"/>
      <c r="E60" s="584"/>
      <c r="F60" s="585">
        <f t="shared" si="2"/>
        <v>0</v>
      </c>
    </row>
    <row r="61" spans="1:16" ht="12" customHeight="1">
      <c r="A61" s="586" t="s">
        <v>858</v>
      </c>
      <c r="B61" s="587" t="s">
        <v>859</v>
      </c>
      <c r="C61" s="581">
        <f>SUM(C46:C60)</f>
        <v>0</v>
      </c>
      <c r="D61" s="581"/>
      <c r="E61" s="581">
        <f>SUM(E46:E60)</f>
        <v>0</v>
      </c>
      <c r="F61" s="588">
        <f>SUM(F46:F60)</f>
        <v>0</v>
      </c>
      <c r="G61" s="589"/>
      <c r="H61" s="589"/>
      <c r="I61" s="589"/>
      <c r="J61" s="589"/>
      <c r="K61" s="589"/>
      <c r="L61" s="589"/>
      <c r="M61" s="589"/>
      <c r="N61" s="589"/>
      <c r="O61" s="589"/>
      <c r="P61" s="589"/>
    </row>
    <row r="62" spans="1:6" ht="18.75" customHeight="1">
      <c r="A62" s="582" t="s">
        <v>860</v>
      </c>
      <c r="B62" s="590"/>
      <c r="C62" s="581"/>
      <c r="D62" s="581"/>
      <c r="E62" s="581"/>
      <c r="F62" s="588"/>
    </row>
    <row r="63" spans="1:6" ht="12.75">
      <c r="A63" s="582" t="s">
        <v>559</v>
      </c>
      <c r="B63" s="590"/>
      <c r="C63" s="584"/>
      <c r="D63" s="584"/>
      <c r="E63" s="584"/>
      <c r="F63" s="585">
        <f>C63-E63</f>
        <v>0</v>
      </c>
    </row>
    <row r="64" spans="1:6" ht="12.75">
      <c r="A64" s="582" t="s">
        <v>562</v>
      </c>
      <c r="B64" s="590"/>
      <c r="C64" s="584"/>
      <c r="D64" s="584"/>
      <c r="E64" s="584"/>
      <c r="F64" s="585">
        <f aca="true" t="shared" si="3" ref="F64:F77">C64-E64</f>
        <v>0</v>
      </c>
    </row>
    <row r="65" spans="1:6" ht="12.75">
      <c r="A65" s="582" t="s">
        <v>565</v>
      </c>
      <c r="B65" s="590"/>
      <c r="C65" s="584"/>
      <c r="D65" s="584"/>
      <c r="E65" s="584"/>
      <c r="F65" s="585">
        <f t="shared" si="3"/>
        <v>0</v>
      </c>
    </row>
    <row r="66" spans="1:6" ht="12.75">
      <c r="A66" s="582" t="s">
        <v>568</v>
      </c>
      <c r="B66" s="590"/>
      <c r="C66" s="584"/>
      <c r="D66" s="584"/>
      <c r="E66" s="584"/>
      <c r="F66" s="585">
        <f t="shared" si="3"/>
        <v>0</v>
      </c>
    </row>
    <row r="67" spans="1:6" ht="12.75">
      <c r="A67" s="582">
        <v>5</v>
      </c>
      <c r="B67" s="583"/>
      <c r="C67" s="584"/>
      <c r="D67" s="584"/>
      <c r="E67" s="584"/>
      <c r="F67" s="585">
        <f t="shared" si="3"/>
        <v>0</v>
      </c>
    </row>
    <row r="68" spans="1:6" ht="12.75">
      <c r="A68" s="582">
        <v>6</v>
      </c>
      <c r="B68" s="583"/>
      <c r="C68" s="584"/>
      <c r="D68" s="584"/>
      <c r="E68" s="584"/>
      <c r="F68" s="585">
        <f t="shared" si="3"/>
        <v>0</v>
      </c>
    </row>
    <row r="69" spans="1:6" ht="12.75">
      <c r="A69" s="582">
        <v>7</v>
      </c>
      <c r="B69" s="583"/>
      <c r="C69" s="584"/>
      <c r="D69" s="584"/>
      <c r="E69" s="584"/>
      <c r="F69" s="585">
        <f t="shared" si="3"/>
        <v>0</v>
      </c>
    </row>
    <row r="70" spans="1:6" ht="12.75">
      <c r="A70" s="582">
        <v>8</v>
      </c>
      <c r="B70" s="583"/>
      <c r="C70" s="584"/>
      <c r="D70" s="584"/>
      <c r="E70" s="584"/>
      <c r="F70" s="585">
        <f t="shared" si="3"/>
        <v>0</v>
      </c>
    </row>
    <row r="71" spans="1:6" ht="12.75">
      <c r="A71" s="582">
        <v>9</v>
      </c>
      <c r="B71" s="583"/>
      <c r="C71" s="584"/>
      <c r="D71" s="584"/>
      <c r="E71" s="584"/>
      <c r="F71" s="585">
        <f t="shared" si="3"/>
        <v>0</v>
      </c>
    </row>
    <row r="72" spans="1:6" ht="12.75">
      <c r="A72" s="582">
        <v>10</v>
      </c>
      <c r="B72" s="583"/>
      <c r="C72" s="584"/>
      <c r="D72" s="584"/>
      <c r="E72" s="584"/>
      <c r="F72" s="585">
        <f t="shared" si="3"/>
        <v>0</v>
      </c>
    </row>
    <row r="73" spans="1:6" ht="12.75">
      <c r="A73" s="582">
        <v>11</v>
      </c>
      <c r="B73" s="583"/>
      <c r="C73" s="584"/>
      <c r="D73" s="584"/>
      <c r="E73" s="584"/>
      <c r="F73" s="585">
        <f t="shared" si="3"/>
        <v>0</v>
      </c>
    </row>
    <row r="74" spans="1:6" ht="12.75">
      <c r="A74" s="582">
        <v>12</v>
      </c>
      <c r="B74" s="583"/>
      <c r="C74" s="584"/>
      <c r="D74" s="584"/>
      <c r="E74" s="584"/>
      <c r="F74" s="585">
        <f t="shared" si="3"/>
        <v>0</v>
      </c>
    </row>
    <row r="75" spans="1:6" ht="12.75">
      <c r="A75" s="582">
        <v>13</v>
      </c>
      <c r="B75" s="583"/>
      <c r="C75" s="584"/>
      <c r="D75" s="584"/>
      <c r="E75" s="584"/>
      <c r="F75" s="585">
        <f t="shared" si="3"/>
        <v>0</v>
      </c>
    </row>
    <row r="76" spans="1:6" ht="12" customHeight="1">
      <c r="A76" s="582">
        <v>14</v>
      </c>
      <c r="B76" s="583"/>
      <c r="C76" s="584"/>
      <c r="D76" s="584"/>
      <c r="E76" s="584"/>
      <c r="F76" s="585">
        <f t="shared" si="3"/>
        <v>0</v>
      </c>
    </row>
    <row r="77" spans="1:6" ht="12.75">
      <c r="A77" s="582">
        <v>15</v>
      </c>
      <c r="B77" s="583"/>
      <c r="C77" s="584"/>
      <c r="D77" s="584"/>
      <c r="E77" s="584"/>
      <c r="F77" s="585">
        <f t="shared" si="3"/>
        <v>0</v>
      </c>
    </row>
    <row r="78" spans="1:16" ht="14.25" customHeight="1">
      <c r="A78" s="586" t="s">
        <v>600</v>
      </c>
      <c r="B78" s="587" t="s">
        <v>861</v>
      </c>
      <c r="C78" s="581">
        <f>SUM(C63:C77)</f>
        <v>0</v>
      </c>
      <c r="D78" s="581"/>
      <c r="E78" s="581">
        <f>SUM(E63:E77)</f>
        <v>0</v>
      </c>
      <c r="F78" s="588">
        <f>SUM(F63:F77)</f>
        <v>0</v>
      </c>
      <c r="G78" s="589"/>
      <c r="H78" s="589"/>
      <c r="I78" s="589"/>
      <c r="J78" s="589"/>
      <c r="K78" s="589"/>
      <c r="L78" s="589"/>
      <c r="M78" s="589"/>
      <c r="N78" s="589"/>
      <c r="O78" s="589"/>
      <c r="P78" s="589"/>
    </row>
    <row r="79" spans="1:16" ht="20.25" customHeight="1">
      <c r="A79" s="591" t="s">
        <v>862</v>
      </c>
      <c r="B79" s="587" t="s">
        <v>863</v>
      </c>
      <c r="C79" s="581">
        <f>C78+C61+C44+C27</f>
        <v>0</v>
      </c>
      <c r="D79" s="581"/>
      <c r="E79" s="581">
        <f>E78+E61+E44+E27</f>
        <v>0</v>
      </c>
      <c r="F79" s="588">
        <f>F78+F61+F44+F27</f>
        <v>0</v>
      </c>
      <c r="G79" s="589"/>
      <c r="H79" s="589"/>
      <c r="I79" s="589"/>
      <c r="J79" s="589"/>
      <c r="K79" s="589"/>
      <c r="L79" s="589"/>
      <c r="M79" s="589"/>
      <c r="N79" s="589"/>
      <c r="O79" s="589"/>
      <c r="P79" s="589"/>
    </row>
    <row r="80" spans="1:16" ht="14.25" customHeight="1">
      <c r="A80" s="591"/>
      <c r="B80" s="587"/>
      <c r="C80" s="581"/>
      <c r="D80" s="581"/>
      <c r="E80" s="581"/>
      <c r="F80" s="588"/>
      <c r="G80" s="589"/>
      <c r="H80" s="589"/>
      <c r="I80" s="589"/>
      <c r="J80" s="589"/>
      <c r="K80" s="589"/>
      <c r="L80" s="589"/>
      <c r="M80" s="589"/>
      <c r="N80" s="589"/>
      <c r="O80" s="589"/>
      <c r="P80" s="589"/>
    </row>
    <row r="81" spans="1:6" ht="15" customHeight="1">
      <c r="A81" s="579" t="s">
        <v>864</v>
      </c>
      <c r="B81" s="587"/>
      <c r="C81" s="581"/>
      <c r="D81" s="581"/>
      <c r="E81" s="581"/>
      <c r="F81" s="588"/>
    </row>
    <row r="82" spans="1:6" ht="14.25" customHeight="1">
      <c r="A82" s="582" t="s">
        <v>851</v>
      </c>
      <c r="B82" s="590"/>
      <c r="C82" s="581"/>
      <c r="D82" s="581"/>
      <c r="E82" s="581"/>
      <c r="F82" s="588"/>
    </row>
    <row r="83" spans="1:6" ht="12.75">
      <c r="A83" s="582" t="s">
        <v>852</v>
      </c>
      <c r="B83" s="590"/>
      <c r="C83" s="584"/>
      <c r="D83" s="584"/>
      <c r="E83" s="584"/>
      <c r="F83" s="585">
        <f>C83-E83</f>
        <v>0</v>
      </c>
    </row>
    <row r="84" spans="1:6" ht="12.75">
      <c r="A84" s="582" t="s">
        <v>853</v>
      </c>
      <c r="B84" s="590"/>
      <c r="C84" s="584"/>
      <c r="D84" s="584"/>
      <c r="E84" s="584"/>
      <c r="F84" s="585">
        <f aca="true" t="shared" si="4" ref="F84:F97">C84-E84</f>
        <v>0</v>
      </c>
    </row>
    <row r="85" spans="1:6" ht="12.75">
      <c r="A85" s="582" t="s">
        <v>565</v>
      </c>
      <c r="B85" s="590"/>
      <c r="C85" s="584"/>
      <c r="D85" s="584"/>
      <c r="E85" s="584"/>
      <c r="F85" s="585">
        <f t="shared" si="4"/>
        <v>0</v>
      </c>
    </row>
    <row r="86" spans="1:6" ht="12.75">
      <c r="A86" s="582" t="s">
        <v>568</v>
      </c>
      <c r="B86" s="590"/>
      <c r="C86" s="584"/>
      <c r="D86" s="584"/>
      <c r="E86" s="584"/>
      <c r="F86" s="585">
        <f t="shared" si="4"/>
        <v>0</v>
      </c>
    </row>
    <row r="87" spans="1:6" ht="12.75">
      <c r="A87" s="582">
        <v>5</v>
      </c>
      <c r="B87" s="583"/>
      <c r="C87" s="584"/>
      <c r="D87" s="584"/>
      <c r="E87" s="584"/>
      <c r="F87" s="585">
        <f t="shared" si="4"/>
        <v>0</v>
      </c>
    </row>
    <row r="88" spans="1:6" ht="12.75">
      <c r="A88" s="582">
        <v>6</v>
      </c>
      <c r="B88" s="583"/>
      <c r="C88" s="584"/>
      <c r="D88" s="584"/>
      <c r="E88" s="584"/>
      <c r="F88" s="585">
        <f t="shared" si="4"/>
        <v>0</v>
      </c>
    </row>
    <row r="89" spans="1:6" ht="12.75">
      <c r="A89" s="582">
        <v>7</v>
      </c>
      <c r="B89" s="583"/>
      <c r="C89" s="584"/>
      <c r="D89" s="584"/>
      <c r="E89" s="584"/>
      <c r="F89" s="585">
        <f t="shared" si="4"/>
        <v>0</v>
      </c>
    </row>
    <row r="90" spans="1:6" ht="12.75">
      <c r="A90" s="582">
        <v>8</v>
      </c>
      <c r="B90" s="583"/>
      <c r="C90" s="584"/>
      <c r="D90" s="584"/>
      <c r="E90" s="584"/>
      <c r="F90" s="585">
        <f t="shared" si="4"/>
        <v>0</v>
      </c>
    </row>
    <row r="91" spans="1:6" ht="12" customHeight="1">
      <c r="A91" s="582">
        <v>9</v>
      </c>
      <c r="B91" s="583"/>
      <c r="C91" s="584"/>
      <c r="D91" s="584"/>
      <c r="E91" s="584"/>
      <c r="F91" s="585">
        <f t="shared" si="4"/>
        <v>0</v>
      </c>
    </row>
    <row r="92" spans="1:6" ht="12.75">
      <c r="A92" s="582">
        <v>10</v>
      </c>
      <c r="B92" s="583"/>
      <c r="C92" s="584"/>
      <c r="D92" s="584"/>
      <c r="E92" s="584"/>
      <c r="F92" s="585">
        <f t="shared" si="4"/>
        <v>0</v>
      </c>
    </row>
    <row r="93" spans="1:6" ht="12.75">
      <c r="A93" s="582">
        <v>11</v>
      </c>
      <c r="B93" s="583"/>
      <c r="C93" s="584"/>
      <c r="D93" s="584"/>
      <c r="E93" s="584"/>
      <c r="F93" s="585">
        <f t="shared" si="4"/>
        <v>0</v>
      </c>
    </row>
    <row r="94" spans="1:6" ht="12.75">
      <c r="A94" s="582">
        <v>12</v>
      </c>
      <c r="B94" s="583"/>
      <c r="C94" s="584"/>
      <c r="D94" s="584"/>
      <c r="E94" s="584"/>
      <c r="F94" s="585">
        <f t="shared" si="4"/>
        <v>0</v>
      </c>
    </row>
    <row r="95" spans="1:6" ht="12.75">
      <c r="A95" s="582">
        <v>13</v>
      </c>
      <c r="B95" s="583"/>
      <c r="C95" s="584"/>
      <c r="D95" s="584"/>
      <c r="E95" s="584"/>
      <c r="F95" s="585">
        <f t="shared" si="4"/>
        <v>0</v>
      </c>
    </row>
    <row r="96" spans="1:6" ht="12" customHeight="1">
      <c r="A96" s="582">
        <v>14</v>
      </c>
      <c r="B96" s="583"/>
      <c r="C96" s="584"/>
      <c r="D96" s="584"/>
      <c r="E96" s="584"/>
      <c r="F96" s="585">
        <f t="shared" si="4"/>
        <v>0</v>
      </c>
    </row>
    <row r="97" spans="1:6" ht="12.75">
      <c r="A97" s="582">
        <v>15</v>
      </c>
      <c r="B97" s="583"/>
      <c r="C97" s="584"/>
      <c r="D97" s="584"/>
      <c r="E97" s="584"/>
      <c r="F97" s="585">
        <f t="shared" si="4"/>
        <v>0</v>
      </c>
    </row>
    <row r="98" spans="1:16" ht="15" customHeight="1">
      <c r="A98" s="586" t="s">
        <v>583</v>
      </c>
      <c r="B98" s="587" t="s">
        <v>865</v>
      </c>
      <c r="C98" s="581">
        <f>SUM(C83:C97)</f>
        <v>0</v>
      </c>
      <c r="D98" s="581"/>
      <c r="E98" s="581">
        <f>SUM(E83:E97)</f>
        <v>0</v>
      </c>
      <c r="F98" s="588">
        <f>SUM(F83:F97)</f>
        <v>0</v>
      </c>
      <c r="G98" s="589"/>
      <c r="H98" s="589"/>
      <c r="I98" s="589"/>
      <c r="J98" s="589"/>
      <c r="K98" s="589"/>
      <c r="L98" s="589"/>
      <c r="M98" s="589"/>
      <c r="N98" s="589"/>
      <c r="O98" s="589"/>
      <c r="P98" s="589"/>
    </row>
    <row r="99" spans="1:6" ht="15.75" customHeight="1">
      <c r="A99" s="582" t="s">
        <v>855</v>
      </c>
      <c r="B99" s="590"/>
      <c r="C99" s="581"/>
      <c r="D99" s="581"/>
      <c r="E99" s="581"/>
      <c r="F99" s="588"/>
    </row>
    <row r="100" spans="1:6" ht="12.75">
      <c r="A100" s="582" t="s">
        <v>559</v>
      </c>
      <c r="B100" s="590"/>
      <c r="C100" s="584"/>
      <c r="D100" s="584"/>
      <c r="E100" s="584"/>
      <c r="F100" s="585">
        <f>C100-E100</f>
        <v>0</v>
      </c>
    </row>
    <row r="101" spans="1:6" ht="12.75">
      <c r="A101" s="582" t="s">
        <v>562</v>
      </c>
      <c r="B101" s="590"/>
      <c r="C101" s="584"/>
      <c r="D101" s="584"/>
      <c r="E101" s="584"/>
      <c r="F101" s="585">
        <f aca="true" t="shared" si="5" ref="F101:F114">C101-E101</f>
        <v>0</v>
      </c>
    </row>
    <row r="102" spans="1:6" ht="12.75">
      <c r="A102" s="582" t="s">
        <v>565</v>
      </c>
      <c r="B102" s="590"/>
      <c r="C102" s="584"/>
      <c r="D102" s="584"/>
      <c r="E102" s="584"/>
      <c r="F102" s="585">
        <f t="shared" si="5"/>
        <v>0</v>
      </c>
    </row>
    <row r="103" spans="1:6" ht="12.75">
      <c r="A103" s="582" t="s">
        <v>568</v>
      </c>
      <c r="B103" s="590"/>
      <c r="C103" s="584"/>
      <c r="D103" s="584"/>
      <c r="E103" s="584"/>
      <c r="F103" s="585">
        <f t="shared" si="5"/>
        <v>0</v>
      </c>
    </row>
    <row r="104" spans="1:6" ht="12.75">
      <c r="A104" s="582">
        <v>5</v>
      </c>
      <c r="B104" s="583"/>
      <c r="C104" s="584"/>
      <c r="D104" s="584"/>
      <c r="E104" s="584"/>
      <c r="F104" s="585">
        <f t="shared" si="5"/>
        <v>0</v>
      </c>
    </row>
    <row r="105" spans="1:6" ht="12.75">
      <c r="A105" s="582">
        <v>6</v>
      </c>
      <c r="B105" s="583"/>
      <c r="C105" s="584"/>
      <c r="D105" s="584"/>
      <c r="E105" s="584"/>
      <c r="F105" s="585">
        <f t="shared" si="5"/>
        <v>0</v>
      </c>
    </row>
    <row r="106" spans="1:6" ht="12.75">
      <c r="A106" s="582">
        <v>7</v>
      </c>
      <c r="B106" s="583"/>
      <c r="C106" s="584"/>
      <c r="D106" s="584"/>
      <c r="E106" s="584"/>
      <c r="F106" s="585">
        <f t="shared" si="5"/>
        <v>0</v>
      </c>
    </row>
    <row r="107" spans="1:6" ht="12.75">
      <c r="A107" s="582">
        <v>8</v>
      </c>
      <c r="B107" s="583"/>
      <c r="C107" s="584"/>
      <c r="D107" s="584"/>
      <c r="E107" s="584"/>
      <c r="F107" s="585">
        <f t="shared" si="5"/>
        <v>0</v>
      </c>
    </row>
    <row r="108" spans="1:6" ht="12" customHeight="1">
      <c r="A108" s="582">
        <v>9</v>
      </c>
      <c r="B108" s="583"/>
      <c r="C108" s="584"/>
      <c r="D108" s="584"/>
      <c r="E108" s="584"/>
      <c r="F108" s="585">
        <f t="shared" si="5"/>
        <v>0</v>
      </c>
    </row>
    <row r="109" spans="1:6" ht="12.75">
      <c r="A109" s="582">
        <v>10</v>
      </c>
      <c r="B109" s="583"/>
      <c r="C109" s="584"/>
      <c r="D109" s="584"/>
      <c r="E109" s="584"/>
      <c r="F109" s="585">
        <f t="shared" si="5"/>
        <v>0</v>
      </c>
    </row>
    <row r="110" spans="1:6" ht="12.75">
      <c r="A110" s="582">
        <v>11</v>
      </c>
      <c r="B110" s="583"/>
      <c r="C110" s="584"/>
      <c r="D110" s="584"/>
      <c r="E110" s="584"/>
      <c r="F110" s="585">
        <f t="shared" si="5"/>
        <v>0</v>
      </c>
    </row>
    <row r="111" spans="1:6" ht="12.75">
      <c r="A111" s="582">
        <v>12</v>
      </c>
      <c r="B111" s="583"/>
      <c r="C111" s="584"/>
      <c r="D111" s="584"/>
      <c r="E111" s="584"/>
      <c r="F111" s="585">
        <f t="shared" si="5"/>
        <v>0</v>
      </c>
    </row>
    <row r="112" spans="1:6" ht="12.75">
      <c r="A112" s="582">
        <v>13</v>
      </c>
      <c r="B112" s="583"/>
      <c r="C112" s="584"/>
      <c r="D112" s="584"/>
      <c r="E112" s="584"/>
      <c r="F112" s="585">
        <f t="shared" si="5"/>
        <v>0</v>
      </c>
    </row>
    <row r="113" spans="1:6" ht="12" customHeight="1">
      <c r="A113" s="582">
        <v>14</v>
      </c>
      <c r="B113" s="583"/>
      <c r="C113" s="584"/>
      <c r="D113" s="584"/>
      <c r="E113" s="584"/>
      <c r="F113" s="585">
        <f t="shared" si="5"/>
        <v>0</v>
      </c>
    </row>
    <row r="114" spans="1:6" ht="12.75">
      <c r="A114" s="582">
        <v>15</v>
      </c>
      <c r="B114" s="583"/>
      <c r="C114" s="584"/>
      <c r="D114" s="584"/>
      <c r="E114" s="584"/>
      <c r="F114" s="585">
        <f t="shared" si="5"/>
        <v>0</v>
      </c>
    </row>
    <row r="115" spans="1:16" ht="11.25" customHeight="1">
      <c r="A115" s="586" t="s">
        <v>837</v>
      </c>
      <c r="B115" s="587" t="s">
        <v>866</v>
      </c>
      <c r="C115" s="581">
        <f>SUM(C100:C114)</f>
        <v>0</v>
      </c>
      <c r="D115" s="581"/>
      <c r="E115" s="581">
        <f>SUM(E100:E114)</f>
        <v>0</v>
      </c>
      <c r="F115" s="588">
        <f>SUM(F100:F114)</f>
        <v>0</v>
      </c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1:6" ht="15" customHeight="1">
      <c r="A116" s="582" t="s">
        <v>857</v>
      </c>
      <c r="B116" s="590"/>
      <c r="C116" s="581"/>
      <c r="D116" s="581"/>
      <c r="E116" s="581"/>
      <c r="F116" s="588"/>
    </row>
    <row r="117" spans="1:6" ht="12.75">
      <c r="A117" s="582" t="s">
        <v>559</v>
      </c>
      <c r="B117" s="590"/>
      <c r="C117" s="584"/>
      <c r="D117" s="584"/>
      <c r="E117" s="584"/>
      <c r="F117" s="585">
        <f>C117-E117</f>
        <v>0</v>
      </c>
    </row>
    <row r="118" spans="1:6" ht="12.75">
      <c r="A118" s="582" t="s">
        <v>562</v>
      </c>
      <c r="B118" s="590"/>
      <c r="C118" s="584"/>
      <c r="D118" s="584"/>
      <c r="E118" s="584"/>
      <c r="F118" s="585">
        <f aca="true" t="shared" si="6" ref="F118:F131">C118-E118</f>
        <v>0</v>
      </c>
    </row>
    <row r="119" spans="1:6" ht="12.75">
      <c r="A119" s="582" t="s">
        <v>565</v>
      </c>
      <c r="B119" s="590"/>
      <c r="C119" s="584"/>
      <c r="D119" s="584"/>
      <c r="E119" s="584"/>
      <c r="F119" s="585">
        <f t="shared" si="6"/>
        <v>0</v>
      </c>
    </row>
    <row r="120" spans="1:6" ht="12.75">
      <c r="A120" s="582" t="s">
        <v>568</v>
      </c>
      <c r="B120" s="590"/>
      <c r="C120" s="584"/>
      <c r="D120" s="584"/>
      <c r="E120" s="584"/>
      <c r="F120" s="585">
        <f t="shared" si="6"/>
        <v>0</v>
      </c>
    </row>
    <row r="121" spans="1:6" ht="12.75">
      <c r="A121" s="582">
        <v>5</v>
      </c>
      <c r="B121" s="583"/>
      <c r="C121" s="584"/>
      <c r="D121" s="584"/>
      <c r="E121" s="584"/>
      <c r="F121" s="585">
        <f t="shared" si="6"/>
        <v>0</v>
      </c>
    </row>
    <row r="122" spans="1:6" ht="12.75">
      <c r="A122" s="582">
        <v>6</v>
      </c>
      <c r="B122" s="583"/>
      <c r="C122" s="584"/>
      <c r="D122" s="584"/>
      <c r="E122" s="584"/>
      <c r="F122" s="585">
        <f t="shared" si="6"/>
        <v>0</v>
      </c>
    </row>
    <row r="123" spans="1:6" ht="12.75">
      <c r="A123" s="582">
        <v>7</v>
      </c>
      <c r="B123" s="583"/>
      <c r="C123" s="584"/>
      <c r="D123" s="584"/>
      <c r="E123" s="584"/>
      <c r="F123" s="585">
        <f t="shared" si="6"/>
        <v>0</v>
      </c>
    </row>
    <row r="124" spans="1:6" ht="12.75">
      <c r="A124" s="582">
        <v>8</v>
      </c>
      <c r="B124" s="583"/>
      <c r="C124" s="584"/>
      <c r="D124" s="584"/>
      <c r="E124" s="584"/>
      <c r="F124" s="585">
        <f t="shared" si="6"/>
        <v>0</v>
      </c>
    </row>
    <row r="125" spans="1:6" ht="12" customHeight="1">
      <c r="A125" s="582">
        <v>9</v>
      </c>
      <c r="B125" s="583"/>
      <c r="C125" s="584"/>
      <c r="D125" s="584"/>
      <c r="E125" s="584"/>
      <c r="F125" s="585">
        <f t="shared" si="6"/>
        <v>0</v>
      </c>
    </row>
    <row r="126" spans="1:6" ht="12.75">
      <c r="A126" s="582">
        <v>10</v>
      </c>
      <c r="B126" s="583"/>
      <c r="C126" s="584"/>
      <c r="D126" s="584"/>
      <c r="E126" s="584"/>
      <c r="F126" s="585">
        <f t="shared" si="6"/>
        <v>0</v>
      </c>
    </row>
    <row r="127" spans="1:6" ht="12.75">
      <c r="A127" s="582">
        <v>11</v>
      </c>
      <c r="B127" s="583"/>
      <c r="C127" s="584"/>
      <c r="D127" s="584"/>
      <c r="E127" s="584"/>
      <c r="F127" s="585">
        <f t="shared" si="6"/>
        <v>0</v>
      </c>
    </row>
    <row r="128" spans="1:6" ht="12.75">
      <c r="A128" s="582">
        <v>12</v>
      </c>
      <c r="B128" s="583"/>
      <c r="C128" s="584"/>
      <c r="D128" s="584"/>
      <c r="E128" s="584"/>
      <c r="F128" s="585">
        <f t="shared" si="6"/>
        <v>0</v>
      </c>
    </row>
    <row r="129" spans="1:6" ht="12.75">
      <c r="A129" s="582">
        <v>13</v>
      </c>
      <c r="B129" s="583"/>
      <c r="C129" s="584"/>
      <c r="D129" s="584"/>
      <c r="E129" s="584"/>
      <c r="F129" s="585">
        <f t="shared" si="6"/>
        <v>0</v>
      </c>
    </row>
    <row r="130" spans="1:6" ht="12" customHeight="1">
      <c r="A130" s="582">
        <v>14</v>
      </c>
      <c r="B130" s="583"/>
      <c r="C130" s="584"/>
      <c r="D130" s="584"/>
      <c r="E130" s="584"/>
      <c r="F130" s="585">
        <f t="shared" si="6"/>
        <v>0</v>
      </c>
    </row>
    <row r="131" spans="1:6" ht="12.75">
      <c r="A131" s="582">
        <v>15</v>
      </c>
      <c r="B131" s="583"/>
      <c r="C131" s="584"/>
      <c r="D131" s="584"/>
      <c r="E131" s="584"/>
      <c r="F131" s="585">
        <f t="shared" si="6"/>
        <v>0</v>
      </c>
    </row>
    <row r="132" spans="1:16" ht="15.75" customHeight="1">
      <c r="A132" s="586" t="s">
        <v>858</v>
      </c>
      <c r="B132" s="587" t="s">
        <v>867</v>
      </c>
      <c r="C132" s="581">
        <f>SUM(C117:C131)</f>
        <v>0</v>
      </c>
      <c r="D132" s="581"/>
      <c r="E132" s="581">
        <f>SUM(E117:E131)</f>
        <v>0</v>
      </c>
      <c r="F132" s="588">
        <f>SUM(F117:F131)</f>
        <v>0</v>
      </c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</row>
    <row r="133" spans="1:6" ht="12.75" customHeight="1">
      <c r="A133" s="582" t="s">
        <v>860</v>
      </c>
      <c r="B133" s="590"/>
      <c r="C133" s="581"/>
      <c r="D133" s="581"/>
      <c r="E133" s="581"/>
      <c r="F133" s="588"/>
    </row>
    <row r="134" spans="1:6" ht="12.75">
      <c r="A134" s="582" t="s">
        <v>559</v>
      </c>
      <c r="B134" s="590"/>
      <c r="C134" s="584"/>
      <c r="D134" s="584"/>
      <c r="E134" s="584"/>
      <c r="F134" s="585">
        <f>C134-E134</f>
        <v>0</v>
      </c>
    </row>
    <row r="135" spans="1:6" ht="12.75">
      <c r="A135" s="582" t="s">
        <v>562</v>
      </c>
      <c r="B135" s="590"/>
      <c r="C135" s="584"/>
      <c r="D135" s="584"/>
      <c r="E135" s="584"/>
      <c r="F135" s="585">
        <f aca="true" t="shared" si="7" ref="F135:F148">C135-E135</f>
        <v>0</v>
      </c>
    </row>
    <row r="136" spans="1:6" ht="12.75">
      <c r="A136" s="582" t="s">
        <v>565</v>
      </c>
      <c r="B136" s="590"/>
      <c r="C136" s="584"/>
      <c r="D136" s="584"/>
      <c r="E136" s="584"/>
      <c r="F136" s="585">
        <f t="shared" si="7"/>
        <v>0</v>
      </c>
    </row>
    <row r="137" spans="1:6" ht="12.75">
      <c r="A137" s="582" t="s">
        <v>568</v>
      </c>
      <c r="B137" s="590"/>
      <c r="C137" s="584"/>
      <c r="D137" s="584"/>
      <c r="E137" s="584"/>
      <c r="F137" s="585">
        <f t="shared" si="7"/>
        <v>0</v>
      </c>
    </row>
    <row r="138" spans="1:6" ht="12.75">
      <c r="A138" s="582">
        <v>5</v>
      </c>
      <c r="B138" s="583"/>
      <c r="C138" s="584"/>
      <c r="D138" s="584"/>
      <c r="E138" s="584"/>
      <c r="F138" s="585">
        <f t="shared" si="7"/>
        <v>0</v>
      </c>
    </row>
    <row r="139" spans="1:6" ht="12.75">
      <c r="A139" s="582">
        <v>6</v>
      </c>
      <c r="B139" s="583"/>
      <c r="C139" s="584"/>
      <c r="D139" s="584"/>
      <c r="E139" s="584"/>
      <c r="F139" s="585">
        <f t="shared" si="7"/>
        <v>0</v>
      </c>
    </row>
    <row r="140" spans="1:6" ht="12.75">
      <c r="A140" s="582">
        <v>7</v>
      </c>
      <c r="B140" s="583"/>
      <c r="C140" s="584"/>
      <c r="D140" s="584"/>
      <c r="E140" s="584"/>
      <c r="F140" s="585">
        <f t="shared" si="7"/>
        <v>0</v>
      </c>
    </row>
    <row r="141" spans="1:6" ht="12.75">
      <c r="A141" s="582">
        <v>8</v>
      </c>
      <c r="B141" s="583"/>
      <c r="C141" s="584"/>
      <c r="D141" s="584"/>
      <c r="E141" s="584"/>
      <c r="F141" s="585">
        <f t="shared" si="7"/>
        <v>0</v>
      </c>
    </row>
    <row r="142" spans="1:6" ht="12" customHeight="1">
      <c r="A142" s="582">
        <v>9</v>
      </c>
      <c r="B142" s="583"/>
      <c r="C142" s="584"/>
      <c r="D142" s="584"/>
      <c r="E142" s="584"/>
      <c r="F142" s="585">
        <f t="shared" si="7"/>
        <v>0</v>
      </c>
    </row>
    <row r="143" spans="1:6" ht="12.75">
      <c r="A143" s="582">
        <v>10</v>
      </c>
      <c r="B143" s="583"/>
      <c r="C143" s="584"/>
      <c r="D143" s="584"/>
      <c r="E143" s="584"/>
      <c r="F143" s="585">
        <f t="shared" si="7"/>
        <v>0</v>
      </c>
    </row>
    <row r="144" spans="1:6" ht="12.75">
      <c r="A144" s="582">
        <v>11</v>
      </c>
      <c r="B144" s="583"/>
      <c r="C144" s="584"/>
      <c r="D144" s="584"/>
      <c r="E144" s="584"/>
      <c r="F144" s="585">
        <f t="shared" si="7"/>
        <v>0</v>
      </c>
    </row>
    <row r="145" spans="1:6" ht="12.75">
      <c r="A145" s="582">
        <v>12</v>
      </c>
      <c r="B145" s="583"/>
      <c r="C145" s="584"/>
      <c r="D145" s="584"/>
      <c r="E145" s="584"/>
      <c r="F145" s="585">
        <f t="shared" si="7"/>
        <v>0</v>
      </c>
    </row>
    <row r="146" spans="1:6" ht="12.75">
      <c r="A146" s="582">
        <v>13</v>
      </c>
      <c r="B146" s="583"/>
      <c r="C146" s="584"/>
      <c r="D146" s="584"/>
      <c r="E146" s="584"/>
      <c r="F146" s="585">
        <f t="shared" si="7"/>
        <v>0</v>
      </c>
    </row>
    <row r="147" spans="1:6" ht="12" customHeight="1">
      <c r="A147" s="582">
        <v>14</v>
      </c>
      <c r="B147" s="583"/>
      <c r="C147" s="584"/>
      <c r="D147" s="584"/>
      <c r="E147" s="584"/>
      <c r="F147" s="585">
        <f t="shared" si="7"/>
        <v>0</v>
      </c>
    </row>
    <row r="148" spans="1:6" ht="12.75">
      <c r="A148" s="582">
        <v>15</v>
      </c>
      <c r="B148" s="583"/>
      <c r="C148" s="584"/>
      <c r="D148" s="584"/>
      <c r="E148" s="584"/>
      <c r="F148" s="585">
        <f t="shared" si="7"/>
        <v>0</v>
      </c>
    </row>
    <row r="149" spans="1:16" ht="17.25" customHeight="1">
      <c r="A149" s="586" t="s">
        <v>600</v>
      </c>
      <c r="B149" s="587" t="s">
        <v>868</v>
      </c>
      <c r="C149" s="581">
        <f>SUM(C134:C148)</f>
        <v>0</v>
      </c>
      <c r="D149" s="581"/>
      <c r="E149" s="581">
        <f>SUM(E134:E148)</f>
        <v>0</v>
      </c>
      <c r="F149" s="588">
        <f>SUM(F134:F148)</f>
        <v>0</v>
      </c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</row>
    <row r="150" spans="1:16" ht="19.5" customHeight="1">
      <c r="A150" s="591" t="s">
        <v>869</v>
      </c>
      <c r="B150" s="587" t="s">
        <v>870</v>
      </c>
      <c r="C150" s="581">
        <f>C149+C132+C115+C98</f>
        <v>0</v>
      </c>
      <c r="D150" s="581"/>
      <c r="E150" s="581">
        <f>E149+E132+E115+E98</f>
        <v>0</v>
      </c>
      <c r="F150" s="588">
        <f>F149+F132+F115+F98</f>
        <v>0</v>
      </c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</row>
    <row r="151" spans="1:6" ht="19.5" customHeight="1">
      <c r="A151" s="592"/>
      <c r="B151" s="593"/>
      <c r="C151" s="594"/>
      <c r="D151" s="594"/>
      <c r="E151" s="594"/>
      <c r="F151" s="594"/>
    </row>
    <row r="152" spans="1:6" ht="12.75" customHeight="1">
      <c r="A152" s="595" t="s">
        <v>277</v>
      </c>
      <c r="B152" s="596"/>
      <c r="C152" s="597" t="s">
        <v>871</v>
      </c>
      <c r="D152" s="597"/>
      <c r="E152" s="597"/>
      <c r="F152" s="597"/>
    </row>
    <row r="153" spans="1:6" ht="12.75">
      <c r="A153" s="598"/>
      <c r="B153" s="599"/>
      <c r="C153" s="598"/>
      <c r="D153" s="598"/>
      <c r="E153" s="598"/>
      <c r="F153" s="598"/>
    </row>
    <row r="154" spans="1:6" ht="12.75" customHeight="1">
      <c r="A154" s="598"/>
      <c r="B154" s="599"/>
      <c r="C154" s="597" t="s">
        <v>872</v>
      </c>
      <c r="D154" s="597"/>
      <c r="E154" s="597"/>
      <c r="F154" s="597"/>
    </row>
    <row r="155" spans="3:5" ht="12.75">
      <c r="C155" s="598"/>
      <c r="E155" s="59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2015-07-24T08:26:02Z</cp:lastPrinted>
  <dcterms:created xsi:type="dcterms:W3CDTF">2000-06-29T12:02:40Z</dcterms:created>
  <dcterms:modified xsi:type="dcterms:W3CDTF">2015-07-24T08:58:40Z</dcterms:modified>
  <cp:category/>
  <cp:version/>
  <cp:contentType/>
  <cp:contentStatus/>
  <cp:revision>64</cp:revision>
</cp:coreProperties>
</file>