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<sst xmlns="http://schemas.openxmlformats.org/spreadsheetml/2006/main" count="4294" uniqueCount="997">
  <si>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</si>
  <si>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</si>
  <si>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</si>
  <si>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</si>
  <si>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</si>
  <si>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</si>
  <si>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</si>
  <si>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</si>
  <si>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</si>
  <si>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</si>
  <si>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</si>
  <si>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</si>
  <si>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</si>
  <si>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</si>
  <si>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</si>
  <si>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</si>
  <si>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</si>
  <si>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</si>
  <si>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</si>
  <si>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</si>
  <si>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</si>
  <si>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</si>
  <si>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</si>
  <si>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</si>
  <si>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</si>
  <si>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</si>
  <si>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</si>
  <si>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</si>
  <si>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</si>
  <si>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</si>
  <si>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</si>
  <si>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</si>
  <si>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</si>
  <si>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</si>
  <si>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</si>
  <si>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</si>
  <si>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</si>
  <si>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</si>
  <si>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</si>
  <si>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</si>
  <si>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</si>
  <si>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</si>
  <si>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</si>
  <si>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</si>
  <si>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</si>
  <si>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</si>
  <si>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</si>
  <si>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</si>
  <si>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</si>
  <si>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</si>
  <si>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</si>
  <si>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</si>
  <si>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</si>
  <si>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</si>
  <si>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</si>
  <si>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</si>
  <si>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</si>
  <si>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</si>
  <si>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</si>
  <si>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</si>
  <si>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</si>
  <si>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</si>
  <si>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</si>
  <si>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</si>
  <si>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</si>
  <si>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</si>
  <si>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</si>
  <si>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</si>
  <si>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</si>
  <si>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</si>
  <si>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</si>
  <si>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</si>
  <si>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</si>
  <si>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</si>
  <si>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</si>
  <si>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</si>
  <si>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</si>
  <si>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</si>
  <si>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</si>
  <si>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</si>
  <si>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</si>
  <si>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</si>
  <si>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</si>
  <si>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</si>
  <si>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</si>
  <si>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</si>
  <si>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</si>
  <si>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</si>
  <si>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</si>
  <si>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</si>
  <si>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</si>
  <si>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</si>
  <si>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</si>
  <si>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</si>
  <si>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</si>
  <si>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</si>
  <si>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</si>
  <si>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</si>
  <si>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</si>
  <si>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</si>
  <si>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</si>
  <si>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</si>
  <si>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</si>
  <si>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</si>
  <si>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</si>
  <si>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</si>
  <si>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</si>
  <si>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</si>
  <si>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</si>
  <si>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</si>
  <si>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</si>
  <si>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</si>
  <si>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</si>
  <si>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</si>
  <si>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</si>
  <si>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</si>
  <si>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</si>
  <si>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</si>
  <si>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</si>
  <si>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</si>
  <si>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</si>
  <si>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</si>
  <si>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</si>
  <si>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</si>
  <si>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</si>
  <si>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</si>
  <si>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</si>
  <si>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</si>
  <si>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</si>
  <si>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</si>
  <si>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</si>
  <si>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</si>
  <si>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</si>
  <si>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</si>
  <si>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</si>
  <si>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</si>
  <si>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</si>
  <si>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</si>
  <si>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</si>
  <si>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</si>
  <si>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</si>
  <si>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</si>
  <si>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</si>
  <si>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</si>
  <si>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</si>
  <si>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</si>
  <si>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</si>
  <si>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</si>
  <si>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</si>
  <si>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</si>
  <si>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</si>
  <si>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</si>
  <si>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</si>
  <si>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</si>
  <si>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</si>
  <si>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</si>
  <si>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</si>
  <si>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</si>
  <si>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</si>
  <si>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</si>
  <si>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</si>
  <si>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</si>
  <si>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</si>
  <si>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</si>
  <si>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</si>
  <si>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</si>
  <si>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</si>
  <si>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</si>
  <si>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</si>
  <si>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</si>
  <si>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</si>
  <si>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</si>
  <si>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</si>
  <si>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</si>
  <si>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</si>
  <si>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</si>
  <si>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</si>
  <si>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</si>
  <si>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</si>
  <si>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</si>
  <si>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</si>
  <si>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</si>
  <si>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</si>
  <si>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</si>
  <si>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</si>
  <si>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</si>
  <si>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</si>
  <si>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</si>
  <si>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</si>
  <si>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</si>
  <si>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</si>
  <si>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</si>
  <si>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</si>
  <si>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</si>
  <si>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</si>
  <si>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</si>
  <si>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</si>
  <si>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</si>
  <si>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</si>
  <si>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</si>
  <si>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</si>
  <si>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</si>
  <si>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</si>
  <si>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</si>
  <si>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</si>
  <si>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</si>
  <si>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</si>
  <si>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</si>
  <si>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</si>
  <si>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</si>
  <si>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</si>
  <si>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</si>
  <si>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</si>
  <si>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</si>
  <si>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</si>
  <si>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</si>
  <si>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</si>
  <si>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</si>
  <si>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</si>
  <si>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</si>
  <si>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</si>
  <si>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</si>
  <si>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</si>
  <si>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</si>
  <si>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</si>
  <si>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</si>
  <si>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</si>
  <si>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</si>
  <si>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</si>
  <si>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</si>
  <si>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</si>
  <si>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</si>
  <si>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</si>
  <si>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</si>
  <si>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</si>
  <si>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</si>
  <si>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</si>
  <si>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</si>
  <si>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</si>
  <si>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</si>
  <si>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</si>
  <si>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</si>
  <si>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</si>
  <si>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</si>
  <si>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</si>
  <si>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</si>
  <si>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</si>
  <si>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</si>
  <si>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</si>
  <si>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</si>
  <si>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</si>
  <si>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</si>
  <si>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</si>
  <si>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</si>
  <si>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</si>
  <si>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</si>
  <si>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</si>
  <si>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</si>
  <si>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</si>
  <si>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</si>
  <si>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</si>
  <si>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</si>
  <si>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</si>
  <si>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</si>
  <si>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</si>
  <si>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</si>
  <si>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</si>
  <si>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</si>
  <si>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</si>
  <si>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</si>
  <si>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</si>
  <si>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</si>
  <si>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</si>
  <si>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</si>
  <si>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</si>
  <si>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</si>
  <si>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</si>
  <si>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</si>
  <si>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</si>
  <si>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</si>
  <si>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</si>
  <si>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</si>
  <si>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</si>
  <si>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</si>
  <si>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</si>
  <si>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</si>
  <si>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</si>
  <si>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</si>
  <si>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</si>
  <si>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</si>
  <si>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</si>
  <si>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</si>
  <si>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</si>
  <si>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</si>
  <si>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</si>
  <si>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</si>
  <si>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</si>
  <si>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</si>
  <si>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</si>
  <si>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</si>
  <si>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</si>
  <si>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</si>
  <si>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</si>
  <si>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</si>
  <si>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</si>
  <si>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</si>
  <si>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</si>
  <si>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</si>
  <si>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</si>
  <si>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</si>
  <si>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</si>
  <si>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</si>
  <si>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</si>
  <si>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</si>
  <si>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</si>
  <si>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</si>
  <si>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</si>
  <si>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</si>
  <si>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</si>
  <si>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</si>
  <si>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</si>
  <si>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</si>
  <si>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</si>
  <si>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</si>
  <si>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</si>
  <si>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</si>
  <si>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</si>
  <si>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</si>
  <si>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</si>
  <si>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</si>
  <si>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</si>
  <si>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</si>
  <si>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</si>
  <si>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</si>
  <si>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</si>
  <si>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</si>
  <si>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</si>
  <si>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</si>
  <si>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</si>
  <si>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</si>
  <si>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</si>
  <si>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</si>
  <si>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</si>
  <si>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</si>
  <si>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</si>
  <si>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</si>
  <si>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</si>
  <si>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</si>
  <si>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</si>
  <si>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</si>
  <si>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</si>
  <si>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</si>
  <si>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</si>
  <si>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</si>
  <si>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</si>
  <si>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</si>
  <si>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</si>
  <si>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</si>
  <si>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</si>
  <si>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</si>
  <si>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</si>
  <si>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</si>
  <si>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</si>
  <si>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</si>
  <si>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</si>
  <si>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</si>
  <si>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</si>
  <si>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</si>
  <si>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</si>
  <si>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</si>
  <si>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</si>
  <si>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</si>
  <si>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</si>
  <si>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</si>
  <si>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</si>
  <si>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</si>
  <si>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</si>
  <si>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</si>
  <si>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</si>
  <si>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</si>
  <si>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</si>
  <si>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</si>
  <si>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</si>
  <si>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</si>
  <si>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</si>
  <si>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</si>
  <si>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</si>
  <si>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</si>
  <si>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</si>
  <si>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</si>
  <si>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</si>
  <si>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</si>
  <si>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</si>
  <si>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</si>
  <si>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</si>
  <si>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</si>
  <si>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</si>
  <si>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</si>
  <si>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</si>
  <si>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</si>
  <si>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</si>
  <si>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</si>
  <si>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</si>
  <si>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</si>
  <si>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</si>
  <si>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</si>
  <si>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</si>
  <si>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</si>
  <si>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</si>
  <si>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</si>
  <si>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</si>
  <si>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</si>
  <si>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</si>
  <si>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</si>
  <si>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</si>
  <si>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</si>
  <si>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</si>
  <si>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</si>
  <si>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</si>
  <si>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</si>
  <si>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</si>
  <si>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</si>
  <si>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</si>
  <si>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</si>
  <si>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</si>
  <si>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</si>
  <si>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</si>
  <si>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</si>
  <si>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</si>
  <si>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</si>
  <si>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</si>
  <si>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</si>
  <si>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</si>
  <si>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</si>
  <si>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</si>
  <si>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</si>
  <si>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</si>
  <si>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</si>
  <si>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</si>
  <si>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</si>
  <si>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</si>
  <si>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</si>
  <si>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</si>
  <si>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</si>
  <si>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</si>
  <si>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</si>
  <si>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</si>
  <si>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</si>
  <si>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</si>
  <si>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</si>
  <si>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</si>
  <si>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</si>
  <si>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</si>
  <si>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</si>
  <si>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</si>
  <si>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</si>
  <si>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</si>
  <si>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</si>
  <si>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</si>
  <si>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</si>
  <si>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</si>
  <si>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</si>
  <si>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</si>
  <si>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</si>
  <si>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</si>
  <si>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</si>
  <si>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</si>
  <si>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</si>
  <si>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</si>
  <si>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</si>
  <si>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</si>
  <si>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</si>
  <si>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</si>
  <si>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</si>
  <si>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</si>
  <si>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</si>
  <si>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</si>
  <si>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</si>
  <si>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</si>
  <si>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</si>
  <si>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</si>
  <si>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</si>
  <si>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</si>
  <si>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</si>
  <si>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</si>
  <si>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</si>
  <si>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</si>
  <si>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</si>
  <si>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</si>
  <si>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</si>
  <si>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</si>
  <si>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</si>
  <si>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</si>
  <si>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</si>
  <si>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</si>
  <si>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</si>
  <si>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</si>
  <si>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</si>
  <si>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</si>
  <si>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</si>
  <si>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</si>
  <si>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</si>
  <si>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</si>
  <si>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</si>
  <si>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</si>
  <si>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</si>
  <si>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</si>
  <si>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</si>
  <si>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</si>
  <si>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</si>
  <si>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</si>
  <si>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</si>
  <si>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</si>
  <si>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</si>
  <si>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</si>
  <si>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</si>
  <si>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</si>
  <si>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</si>
  <si>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</si>
  <si>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</si>
  <si>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</si>
  <si>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</si>
  <si>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</si>
  <si>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</si>
  <si>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</si>
  <si>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</si>
  <si>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</si>
  <si>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</si>
  <si>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</si>
  <si>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</si>
  <si>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</si>
  <si>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</si>
  <si>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</si>
  <si>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</si>
  <si>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</si>
  <si>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</si>
  <si>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</si>
  <si>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</si>
  <si>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</si>
  <si>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</si>
  <si>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</si>
  <si>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</si>
  <si>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</si>
  <si>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</si>
  <si>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</si>
  <si>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</si>
  <si>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</si>
  <si>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</si>
  <si>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</si>
  <si>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</si>
  <si>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</si>
  <si>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</si>
  <si>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</si>
  <si>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</si>
  <si>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</si>
  <si>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</si>
  <si>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</si>
  <si>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</si>
  <si>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</si>
  <si>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</si>
  <si>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</si>
  <si>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</si>
  <si>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</si>
  <si>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</si>
  <si>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</si>
  <si>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</si>
  <si>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</si>
  <si>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</si>
  <si>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</si>
  <si>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</si>
  <si>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</si>
  <si>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</si>
  <si>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</si>
  <si>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</si>
  <si>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</si>
  <si>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</si>
  <si>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</si>
  <si>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</si>
  <si>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</si>
  <si>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</si>
  <si>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</si>
  <si>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</si>
  <si>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</si>
  <si>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</si>
  <si>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</si>
  <si>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</si>
  <si>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</si>
  <si>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</si>
  <si>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</si>
  <si>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</si>
  <si>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</si>
  <si>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</si>
  <si>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</si>
  <si>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</si>
  <si>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</si>
  <si>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</si>
  <si>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</si>
  <si>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</si>
  <si>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</si>
  <si>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</si>
  <si>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</si>
  <si>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</si>
  <si>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</si>
  <si>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</si>
  <si>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</si>
  <si>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</si>
  <si>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</si>
  <si>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</si>
  <si>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</si>
  <si>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</si>
  <si>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</si>
  <si>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</si>
  <si>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</si>
  <si>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</si>
  <si>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</si>
  <si>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</si>
  <si>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</si>
  <si>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</si>
  <si>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</si>
  <si>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</si>
  <si>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</si>
  <si>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</si>
  <si>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</si>
  <si>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</si>
  <si>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</si>
  <si>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</si>
  <si>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</si>
  <si>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</si>
  <si>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</si>
  <si>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</si>
  <si>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</si>
  <si>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</si>
  <si>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</si>
  <si>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</si>
  <si>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</si>
  <si>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</si>
  <si>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</si>
  <si>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</si>
  <si>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</si>
  <si>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</si>
  <si>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</si>
  <si>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</si>
  <si>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</si>
  <si>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</si>
  <si>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</si>
  <si>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</si>
  <si>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</si>
  <si>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</si>
  <si>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</si>
  <si>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</si>
  <si>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</si>
  <si>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</si>
  <si>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</si>
  <si>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</si>
  <si>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</si>
  <si>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</si>
  <si>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</si>
  <si>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</si>
  <si>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</si>
  <si>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</si>
  <si>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</si>
  <si>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</si>
  <si>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</si>
  <si>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</si>
  <si>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</si>
  <si>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</si>
  <si>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</si>
  <si>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</si>
  <si>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</si>
  <si>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</si>
  <si>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</si>
  <si>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</si>
  <si>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</si>
  <si>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</si>
  <si>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</si>
  <si>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</si>
  <si>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</si>
  <si>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</si>
  <si>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</si>
  <si>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</si>
  <si>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</si>
  <si>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</si>
  <si>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</si>
  <si>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</si>
  <si>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</si>
  <si>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</si>
  <si>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</si>
  <si>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</si>
  <si>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</si>
  <si>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</si>
  <si>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</si>
  <si>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</si>
  <si>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</si>
  <si>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</si>
  <si>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</si>
  <si>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</si>
  <si>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</si>
  <si>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</si>
  <si>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</si>
  <si>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</si>
  <si>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</si>
  <si>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</si>
  <si>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</si>
  <si>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</si>
  <si>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</si>
  <si>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</si>
  <si>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</si>
  <si>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</si>
  <si>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</si>
  <si>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</si>
  <si>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</si>
  <si>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</si>
  <si>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</si>
  <si>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</si>
  <si>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</si>
  <si>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</si>
  <si>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</si>
  <si>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</si>
  <si>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</si>
  <si>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</si>
  <si>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</si>
  <si>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</si>
  <si>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</si>
  <si>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</si>
  <si>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</si>
  <si>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</si>
  <si>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</si>
  <si>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</si>
  <si>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</si>
  <si>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</si>
  <si>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</si>
  <si>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</si>
  <si>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</si>
  <si>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</si>
  <si>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</si>
  <si>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</si>
  <si>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</si>
  <si>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</si>
  <si>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</si>
  <si>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</si>
  <si>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</si>
  <si>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</si>
  <si>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</si>
  <si>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</si>
  <si>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</si>
  <si>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</si>
  <si>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</si>
  <si>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</si>
  <si>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</si>
  <si>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</si>
  <si>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</si>
  <si>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</si>
  <si>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</si>
  <si>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</si>
  <si>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</si>
  <si>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</si>
  <si>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</si>
  <si>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</si>
  <si>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</si>
  <si>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</si>
  <si>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</si>
  <si>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</si>
  <si>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</si>
  <si>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</si>
  <si>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</si>
  <si>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</si>
  <si>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</si>
  <si>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</si>
  <si>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</si>
  <si>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</si>
  <si>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</si>
  <si>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</si>
  <si>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</si>
  <si>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</si>
  <si>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</si>
  <si>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</si>
  <si>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</si>
  <si>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</si>
  <si>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</si>
  <si>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</si>
  <si>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</si>
  <si>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</si>
  <si>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</si>
  <si>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</si>
  <si>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</si>
  <si>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</si>
  <si>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</si>
  <si>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</si>
  <si>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</si>
  <si>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</si>
  <si>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</si>
  <si>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</si>
  <si>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</si>
  <si>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</si>
  <si>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</si>
  <si>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</si>
  <si>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</si>
  <si>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</si>
  <si>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</si>
  <si>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</si>
  <si>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</si>
  <si>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</si>
  <si>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</si>
  <si>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</si>
  <si>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</si>
  <si>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</si>
  <si>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</si>
  <si>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</si>
  <si>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</si>
  <si>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</si>
  <si>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</si>
  <si>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</si>
  <si>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</si>
  <si>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</si>
  <si>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</si>
  <si>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</si>
  <si>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</si>
  <si>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</si>
  <si>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</si>
  <si>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</si>
  <si>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</si>
  <si>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</si>
  <si>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</si>
  <si>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</si>
  <si>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</si>
  <si>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</si>
  <si>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</si>
  <si>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</si>
  <si>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</si>
  <si>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</si>
  <si>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</si>
  <si>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</si>
  <si>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</si>
  <si>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</si>
  <si>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</si>
  <si>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</si>
  <si>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</si>
  <si>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</si>
  <si>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</si>
  <si>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</si>
  <si>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</si>
  <si>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</si>
  <si>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</si>
  <si>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</si>
  <si>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</si>
  <si>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</si>
  <si>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</si>
  <si>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</si>
  <si>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</si>
  <si>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</si>
  <si>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</si>
  <si>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</si>
  <si>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</si>
  <si>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</si>
  <si>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</si>
  <si>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</si>
  <si>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</si>
  <si>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</si>
  <si>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</si>
  <si>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</si>
  <si>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</si>
  <si>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</si>
  <si>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</si>
  <si>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</si>
  <si>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</si>
  <si>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</si>
  <si>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</si>
  <si>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</si>
  <si>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</si>
  <si>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</si>
  <si>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</si>
  <si>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</si>
  <si>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</si>
  <si>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</si>
  <si>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</si>
  <si>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</si>
  <si>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</si>
  <si>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</si>
  <si>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</si>
  <si>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</si>
  <si>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</si>
  <si>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</si>
  <si>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</si>
  <si>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</si>
  <si>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</si>
  <si>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</si>
  <si>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</si>
  <si>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</si>
  <si>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</si>
  <si>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</si>
  <si>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</si>
  <si>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</si>
  <si>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</si>
  <si>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</si>
  <si>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</si>
  <si>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</si>
  <si>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</si>
  <si>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</si>
  <si>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</si>
  <si>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</si>
  <si>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</si>
  <si>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</si>
  <si>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</si>
  <si>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</si>
  <si>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</si>
  <si>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</si>
  <si>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</si>
  <si>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</si>
  <si>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</si>
  <si>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</si>
  <si>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</si>
  <si>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</si>
  <si>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</si>
  <si>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</si>
  <si>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</si>
  <si>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</si>
  <si>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</si>
  <si>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</si>
  <si>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</si>
  <si>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</si>
  <si>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</si>
  <si>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</si>
  <si>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</si>
  <si>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</si>
  <si>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</si>
  <si>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</si>
  <si>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</si>
  <si>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</si>
  <si>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</si>
  <si>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</si>
  <si>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</si>
  <si>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</si>
  <si>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</si>
  <si>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</si>
  <si>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</si>
  <si>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</si>
  <si>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</si>
  <si>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</si>
  <si>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</si>
  <si>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</si>
  <si>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</si>
  <si>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</si>
  <si>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</si>
  <si>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</si>
  <si>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</si>
  <si>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</si>
  <si>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</si>
  <si>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</si>
  <si>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</si>
  <si>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</si>
  <si>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</si>
  <si>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</si>
  <si>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</si>
  <si>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</si>
  <si>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</si>
  <si>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</si>
  <si>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</si>
  <si>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</si>
  <si>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</si>
  <si>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</si>
  <si>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</si>
  <si>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</si>
  <si>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</si>
  <si>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</si>
  <si>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</si>
  <si>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</si>
  <si>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</si>
  <si>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</si>
  <si>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</si>
  <si>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</si>
  <si>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</si>
  <si>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</si>
  <si>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</si>
  <si>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</si>
  <si>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</si>
  <si>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</si>
  <si>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</si>
  <si>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</si>
  <si>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</si>
  <si>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</si>
  <si>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</si>
  <si>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</si>
  <si>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</si>
  <si>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</si>
  <si>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</si>
  <si>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</si>
  <si>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</si>
  <si>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</si>
  <si>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</si>
  <si>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</si>
  <si>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</si>
  <si>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</si>
  <si>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</si>
  <si>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</si>
  <si>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Ивета Гигова</t>
  </si>
  <si>
    <t>Главен счетоводител</t>
  </si>
  <si>
    <t>02/9427409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</si>
</sst>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Ивета Гигова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ПИ АР ЕМ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1314</v>
      </c>
      <c r="D6" s="675">
        <f aca="true" t="shared" si="0" ref="D6:D15">C6-E6</f>
        <v>0</v>
      </c>
      <c r="E6" s="674">
        <f>'1-Баланс'!G95</f>
        <v>1314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204</v>
      </c>
      <c r="D7" s="675">
        <f t="shared" si="0"/>
        <v>199</v>
      </c>
      <c r="E7" s="674">
        <f>'1-Баланс'!G18</f>
        <v>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10</v>
      </c>
      <c r="D8" s="675">
        <f t="shared" si="0"/>
        <v>0</v>
      </c>
      <c r="E8" s="674">
        <f>ABS('2-Отчет за доходите'!C44)-ABS('2-Отчет за доходите'!G44)</f>
        <v>10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44</v>
      </c>
      <c r="D9" s="675">
        <f t="shared" si="0"/>
        <v>0</v>
      </c>
      <c r="E9" s="674">
        <f>'3-Отчет за паричния поток'!C45</f>
        <v>44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43</v>
      </c>
      <c r="D10" s="675">
        <f t="shared" si="0"/>
        <v>0</v>
      </c>
      <c r="E10" s="674">
        <f>'3-Отчет за паричния поток'!C46</f>
        <v>43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204</v>
      </c>
      <c r="D11" s="675">
        <f t="shared" si="0"/>
        <v>0</v>
      </c>
      <c r="E11" s="674">
        <f>'4-Отчет за собствения капитал'!L34</f>
        <v>204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0.0023245002324500234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0.049019607843137254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0.009009009009009009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0.0076103500761035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1.002563505010487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1.3673684210526316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1.3673684210526316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0.045263157894736845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0.045263157894736845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307.2857142857143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3.2739726027397262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0.43956043956043955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5.4411764705882355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0.8447488584474886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0.05392156862745098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0.005578800557880056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46.25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ПИ АР ЕМ ООД</v>
      </c>
      <c r="B3" s="105" t="str">
        <f aca="true" t="shared" si="1" ref="B3:B34">pdeBulstat</f>
        <v>175326256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ПИ АР ЕМ ООД</v>
      </c>
      <c r="B4" s="105" t="str">
        <f t="shared" si="1"/>
        <v>175326256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ПИ АР ЕМ ООД</v>
      </c>
      <c r="B5" s="105" t="str">
        <f t="shared" si="1"/>
        <v>175326256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</v>
      </c>
    </row>
    <row r="6" spans="1:8" ht="15.75">
      <c r="A6" s="105" t="str">
        <f t="shared" si="0"/>
        <v>ПИ АР ЕМ ООД</v>
      </c>
      <c r="B6" s="105" t="str">
        <f t="shared" si="1"/>
        <v>175326256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ПИ АР ЕМ ООД</v>
      </c>
      <c r="B7" s="105" t="str">
        <f t="shared" si="1"/>
        <v>175326256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ПИ АР ЕМ ООД</v>
      </c>
      <c r="B8" s="105" t="str">
        <f t="shared" si="1"/>
        <v>175326256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.75">
      <c r="A9" s="105" t="str">
        <f t="shared" si="0"/>
        <v>ПИ АР ЕМ ООД</v>
      </c>
      <c r="B9" s="105" t="str">
        <f t="shared" si="1"/>
        <v>175326256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ПИ АР ЕМ ООД</v>
      </c>
      <c r="B10" s="105" t="str">
        <f t="shared" si="1"/>
        <v>175326256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ПИ АР ЕМ ООД</v>
      </c>
      <c r="B11" s="105" t="str">
        <f t="shared" si="1"/>
        <v>175326256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</v>
      </c>
    </row>
    <row r="12" spans="1:8" ht="15.75">
      <c r="A12" s="105" t="str">
        <f t="shared" si="0"/>
        <v>ПИ АР ЕМ ООД</v>
      </c>
      <c r="B12" s="105" t="str">
        <f t="shared" si="1"/>
        <v>175326256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ПИ АР ЕМ ООД</v>
      </c>
      <c r="B13" s="105" t="str">
        <f t="shared" si="1"/>
        <v>175326256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ПИ АР ЕМ ООД</v>
      </c>
      <c r="B14" s="105" t="str">
        <f t="shared" si="1"/>
        <v>175326256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ПИ АР ЕМ ООД</v>
      </c>
      <c r="B15" s="105" t="str">
        <f t="shared" si="1"/>
        <v>175326256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ПИ АР ЕМ ООД</v>
      </c>
      <c r="B16" s="105" t="str">
        <f t="shared" si="1"/>
        <v>175326256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ПИ АР ЕМ ООД</v>
      </c>
      <c r="B17" s="105" t="str">
        <f t="shared" si="1"/>
        <v>175326256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ПИ АР ЕМ ООД</v>
      </c>
      <c r="B18" s="105" t="str">
        <f t="shared" si="1"/>
        <v>175326256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ПИ АР ЕМ ООД</v>
      </c>
      <c r="B19" s="105" t="str">
        <f t="shared" si="1"/>
        <v>175326256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ПИ АР ЕМ ООД</v>
      </c>
      <c r="B20" s="105" t="str">
        <f t="shared" si="1"/>
        <v>175326256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ПИ АР ЕМ ООД</v>
      </c>
      <c r="B21" s="105" t="str">
        <f t="shared" si="1"/>
        <v>175326256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ПИ АР ЕМ ООД</v>
      </c>
      <c r="B22" s="105" t="str">
        <f t="shared" si="1"/>
        <v>175326256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ПИ АР ЕМ ООД</v>
      </c>
      <c r="B23" s="105" t="str">
        <f t="shared" si="1"/>
        <v>175326256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ПИ АР ЕМ ООД</v>
      </c>
      <c r="B24" s="105" t="str">
        <f t="shared" si="1"/>
        <v>175326256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ПИ АР ЕМ ООД</v>
      </c>
      <c r="B25" s="105" t="str">
        <f t="shared" si="1"/>
        <v>175326256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ПИ АР ЕМ ООД</v>
      </c>
      <c r="B26" s="105" t="str">
        <f t="shared" si="1"/>
        <v>175326256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ПИ АР ЕМ ООД</v>
      </c>
      <c r="B27" s="105" t="str">
        <f t="shared" si="1"/>
        <v>175326256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ПИ АР ЕМ ООД</v>
      </c>
      <c r="B28" s="105" t="str">
        <f t="shared" si="1"/>
        <v>175326256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ПИ АР ЕМ ООД</v>
      </c>
      <c r="B29" s="105" t="str">
        <f t="shared" si="1"/>
        <v>175326256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ПИ АР ЕМ ООД</v>
      </c>
      <c r="B30" s="105" t="str">
        <f t="shared" si="1"/>
        <v>175326256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ПИ АР ЕМ ООД</v>
      </c>
      <c r="B31" s="105" t="str">
        <f t="shared" si="1"/>
        <v>175326256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ПИ АР ЕМ ООД</v>
      </c>
      <c r="B32" s="105" t="str">
        <f t="shared" si="1"/>
        <v>175326256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ПИ АР ЕМ ООД</v>
      </c>
      <c r="B33" s="105" t="str">
        <f t="shared" si="1"/>
        <v>175326256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ПИ АР ЕМ ООД</v>
      </c>
      <c r="B34" s="105" t="str">
        <f t="shared" si="1"/>
        <v>175326256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ПИ АР ЕМ ООД</v>
      </c>
      <c r="B35" s="105" t="str">
        <f aca="true" t="shared" si="4" ref="B35:B66">pdeBulstat</f>
        <v>175326256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ПИ АР ЕМ ООД</v>
      </c>
      <c r="B36" s="105" t="str">
        <f t="shared" si="4"/>
        <v>175326256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ПИ АР ЕМ ООД</v>
      </c>
      <c r="B37" s="105" t="str">
        <f t="shared" si="4"/>
        <v>175326256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</v>
      </c>
    </row>
    <row r="38" spans="1:8" ht="15.75">
      <c r="A38" s="105" t="str">
        <f t="shared" si="3"/>
        <v>ПИ АР ЕМ ООД</v>
      </c>
      <c r="B38" s="105" t="str">
        <f t="shared" si="4"/>
        <v>175326256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</v>
      </c>
    </row>
    <row r="39" spans="1:8" ht="15.75">
      <c r="A39" s="105" t="str">
        <f t="shared" si="3"/>
        <v>ПИ АР ЕМ ООД</v>
      </c>
      <c r="B39" s="105" t="str">
        <f t="shared" si="4"/>
        <v>175326256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ПИ АР ЕМ ООД</v>
      </c>
      <c r="B40" s="105" t="str">
        <f t="shared" si="4"/>
        <v>175326256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ПИ АР ЕМ ООД</v>
      </c>
      <c r="B41" s="105" t="str">
        <f t="shared" si="4"/>
        <v>175326256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</v>
      </c>
    </row>
    <row r="42" spans="1:8" ht="15.75">
      <c r="A42" s="105" t="str">
        <f t="shared" si="3"/>
        <v>ПИ АР ЕМ ООД</v>
      </c>
      <c r="B42" s="105" t="str">
        <f t="shared" si="4"/>
        <v>175326256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ПИ АР ЕМ ООД</v>
      </c>
      <c r="B43" s="105" t="str">
        <f t="shared" si="4"/>
        <v>175326256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ПИ АР ЕМ ООД</v>
      </c>
      <c r="B44" s="105" t="str">
        <f t="shared" si="4"/>
        <v>175326256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ПИ АР ЕМ ООД</v>
      </c>
      <c r="B45" s="105" t="str">
        <f t="shared" si="4"/>
        <v>175326256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ПИ АР ЕМ ООД</v>
      </c>
      <c r="B46" s="105" t="str">
        <f t="shared" si="4"/>
        <v>175326256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ПИ АР ЕМ ООД</v>
      </c>
      <c r="B47" s="105" t="str">
        <f t="shared" si="4"/>
        <v>175326256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ПИ АР ЕМ ООД</v>
      </c>
      <c r="B48" s="105" t="str">
        <f t="shared" si="4"/>
        <v>175326256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ПИ АР ЕМ ООД</v>
      </c>
      <c r="B49" s="105" t="str">
        <f t="shared" si="4"/>
        <v>175326256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</v>
      </c>
    </row>
    <row r="50" spans="1:8" ht="15.75">
      <c r="A50" s="105" t="str">
        <f t="shared" si="3"/>
        <v>ПИ АР ЕМ ООД</v>
      </c>
      <c r="B50" s="105" t="str">
        <f t="shared" si="4"/>
        <v>175326256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241</v>
      </c>
    </row>
    <row r="51" spans="1:8" ht="15.75">
      <c r="A51" s="105" t="str">
        <f t="shared" si="3"/>
        <v>ПИ АР ЕМ ООД</v>
      </c>
      <c r="B51" s="105" t="str">
        <f t="shared" si="4"/>
        <v>175326256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775</v>
      </c>
    </row>
    <row r="52" spans="1:8" ht="15.75">
      <c r="A52" s="105" t="str">
        <f t="shared" si="3"/>
        <v>ПИ АР ЕМ ООД</v>
      </c>
      <c r="B52" s="105" t="str">
        <f t="shared" si="4"/>
        <v>175326256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ПИ АР ЕМ ООД</v>
      </c>
      <c r="B53" s="105" t="str">
        <f t="shared" si="4"/>
        <v>175326256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178</v>
      </c>
    </row>
    <row r="54" spans="1:8" ht="15.75">
      <c r="A54" s="105" t="str">
        <f t="shared" si="3"/>
        <v>ПИ АР ЕМ ООД</v>
      </c>
      <c r="B54" s="105" t="str">
        <f t="shared" si="4"/>
        <v>175326256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ПИ АР ЕМ ООД</v>
      </c>
      <c r="B55" s="105" t="str">
        <f t="shared" si="4"/>
        <v>175326256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ПИ АР ЕМ ООД</v>
      </c>
      <c r="B56" s="105" t="str">
        <f t="shared" si="4"/>
        <v>175326256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46</v>
      </c>
    </row>
    <row r="57" spans="1:8" ht="15.75">
      <c r="A57" s="105" t="str">
        <f t="shared" si="3"/>
        <v>ПИ АР ЕМ ООД</v>
      </c>
      <c r="B57" s="105" t="str">
        <f t="shared" si="4"/>
        <v>175326256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1256</v>
      </c>
    </row>
    <row r="58" spans="1:8" ht="15.75">
      <c r="A58" s="105" t="str">
        <f t="shared" si="3"/>
        <v>ПИ АР ЕМ ООД</v>
      </c>
      <c r="B58" s="105" t="str">
        <f t="shared" si="4"/>
        <v>175326256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ПИ АР ЕМ ООД</v>
      </c>
      <c r="B59" s="105" t="str">
        <f t="shared" si="4"/>
        <v>175326256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ПИ АР ЕМ ООД</v>
      </c>
      <c r="B60" s="105" t="str">
        <f t="shared" si="4"/>
        <v>175326256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ПИ АР ЕМ ООД</v>
      </c>
      <c r="B61" s="105" t="str">
        <f t="shared" si="4"/>
        <v>175326256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ПИ АР ЕМ ООД</v>
      </c>
      <c r="B62" s="105" t="str">
        <f t="shared" si="4"/>
        <v>175326256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ПИ АР ЕМ ООД</v>
      </c>
      <c r="B63" s="105" t="str">
        <f t="shared" si="4"/>
        <v>175326256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ПИ АР ЕМ ООД</v>
      </c>
      <c r="B64" s="105" t="str">
        <f t="shared" si="4"/>
        <v>175326256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ПИ АР ЕМ ООД</v>
      </c>
      <c r="B65" s="105" t="str">
        <f t="shared" si="4"/>
        <v>175326256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21</v>
      </c>
    </row>
    <row r="66" spans="1:8" ht="15.75">
      <c r="A66" s="105" t="str">
        <f t="shared" si="3"/>
        <v>ПИ АР ЕМ ООД</v>
      </c>
      <c r="B66" s="105" t="str">
        <f t="shared" si="4"/>
        <v>175326256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</v>
      </c>
    </row>
    <row r="67" spans="1:8" ht="15.75">
      <c r="A67" s="105" t="str">
        <f aca="true" t="shared" si="6" ref="A67:A98">pdeName</f>
        <v>ПИ АР ЕМ ООД</v>
      </c>
      <c r="B67" s="105" t="str">
        <f aca="true" t="shared" si="7" ref="B67:B98">pdeBulstat</f>
        <v>175326256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ПИ АР ЕМ ООД</v>
      </c>
      <c r="B68" s="105" t="str">
        <f t="shared" si="7"/>
        <v>175326256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ПИ АР ЕМ ООД</v>
      </c>
      <c r="B69" s="105" t="str">
        <f t="shared" si="7"/>
        <v>175326256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43</v>
      </c>
    </row>
    <row r="70" spans="1:8" ht="15.75">
      <c r="A70" s="105" t="str">
        <f t="shared" si="6"/>
        <v>ПИ АР ЕМ ООД</v>
      </c>
      <c r="B70" s="105" t="str">
        <f t="shared" si="7"/>
        <v>175326256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ПИ АР ЕМ ООД</v>
      </c>
      <c r="B71" s="105" t="str">
        <f t="shared" si="7"/>
        <v>175326256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1299</v>
      </c>
    </row>
    <row r="72" spans="1:8" ht="15.75">
      <c r="A72" s="105" t="str">
        <f t="shared" si="6"/>
        <v>ПИ АР ЕМ ООД</v>
      </c>
      <c r="B72" s="105" t="str">
        <f t="shared" si="7"/>
        <v>175326256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1314</v>
      </c>
    </row>
    <row r="73" spans="1:8" ht="15.75">
      <c r="A73" s="105" t="str">
        <f t="shared" si="6"/>
        <v>ПИ АР ЕМ ООД</v>
      </c>
      <c r="B73" s="105" t="str">
        <f t="shared" si="7"/>
        <v>175326256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ПИ АР ЕМ ООД</v>
      </c>
      <c r="B74" s="105" t="str">
        <f t="shared" si="7"/>
        <v>175326256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ПИ АР ЕМ ООД</v>
      </c>
      <c r="B75" s="105" t="str">
        <f t="shared" si="7"/>
        <v>175326256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ПИ АР ЕМ ООД</v>
      </c>
      <c r="B76" s="105" t="str">
        <f t="shared" si="7"/>
        <v>175326256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ПИ АР ЕМ ООД</v>
      </c>
      <c r="B77" s="105" t="str">
        <f t="shared" si="7"/>
        <v>175326256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ПИ АР ЕМ ООД</v>
      </c>
      <c r="B78" s="105" t="str">
        <f t="shared" si="7"/>
        <v>175326256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ПИ АР ЕМ ООД</v>
      </c>
      <c r="B79" s="105" t="str">
        <f t="shared" si="7"/>
        <v>175326256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ПИ АР ЕМ ООД</v>
      </c>
      <c r="B80" s="105" t="str">
        <f t="shared" si="7"/>
        <v>175326256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ПИ АР ЕМ ООД</v>
      </c>
      <c r="B81" s="105" t="str">
        <f t="shared" si="7"/>
        <v>175326256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ПИ АР ЕМ ООД</v>
      </c>
      <c r="B82" s="105" t="str">
        <f t="shared" si="7"/>
        <v>175326256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ПИ АР ЕМ ООД</v>
      </c>
      <c r="B83" s="105" t="str">
        <f t="shared" si="7"/>
        <v>175326256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ПИ АР ЕМ ООД</v>
      </c>
      <c r="B84" s="105" t="str">
        <f t="shared" si="7"/>
        <v>175326256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ПИ АР ЕМ ООД</v>
      </c>
      <c r="B85" s="105" t="str">
        <f t="shared" si="7"/>
        <v>175326256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ПИ АР ЕМ ООД</v>
      </c>
      <c r="B86" s="105" t="str">
        <f t="shared" si="7"/>
        <v>175326256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ПИ АР ЕМ ООД</v>
      </c>
      <c r="B87" s="105" t="str">
        <f t="shared" si="7"/>
        <v>175326256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189</v>
      </c>
    </row>
    <row r="88" spans="1:8" ht="15.75">
      <c r="A88" s="105" t="str">
        <f t="shared" si="6"/>
        <v>ПИ АР ЕМ ООД</v>
      </c>
      <c r="B88" s="105" t="str">
        <f t="shared" si="7"/>
        <v>175326256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189</v>
      </c>
    </row>
    <row r="89" spans="1:8" ht="15.75">
      <c r="A89" s="105" t="str">
        <f t="shared" si="6"/>
        <v>ПИ АР ЕМ ООД</v>
      </c>
      <c r="B89" s="105" t="str">
        <f t="shared" si="7"/>
        <v>175326256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ПИ АР ЕМ ООД</v>
      </c>
      <c r="B90" s="105" t="str">
        <f t="shared" si="7"/>
        <v>175326256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ПИ АР ЕМ ООД</v>
      </c>
      <c r="B91" s="105" t="str">
        <f t="shared" si="7"/>
        <v>175326256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</v>
      </c>
    </row>
    <row r="92" spans="1:8" ht="15.75">
      <c r="A92" s="105" t="str">
        <f t="shared" si="6"/>
        <v>ПИ АР ЕМ ООД</v>
      </c>
      <c r="B92" s="105" t="str">
        <f t="shared" si="7"/>
        <v>175326256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ПИ АР ЕМ ООД</v>
      </c>
      <c r="B93" s="105" t="str">
        <f t="shared" si="7"/>
        <v>175326256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199</v>
      </c>
    </row>
    <row r="94" spans="1:8" ht="15.75">
      <c r="A94" s="105" t="str">
        <f t="shared" si="6"/>
        <v>ПИ АР ЕМ ООД</v>
      </c>
      <c r="B94" s="105" t="str">
        <f t="shared" si="7"/>
        <v>175326256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204</v>
      </c>
    </row>
    <row r="95" spans="1:8" ht="15.75">
      <c r="A95" s="105" t="str">
        <f t="shared" si="6"/>
        <v>ПИ АР ЕМ ООД</v>
      </c>
      <c r="B95" s="105" t="str">
        <f t="shared" si="7"/>
        <v>175326256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ПИ АР ЕМ ООД</v>
      </c>
      <c r="B96" s="105" t="str">
        <f t="shared" si="7"/>
        <v>175326256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51</v>
      </c>
    </row>
    <row r="97" spans="1:8" ht="15.75">
      <c r="A97" s="105" t="str">
        <f t="shared" si="6"/>
        <v>ПИ АР ЕМ ООД</v>
      </c>
      <c r="B97" s="105" t="str">
        <f t="shared" si="7"/>
        <v>175326256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ПИ АР ЕМ ООД</v>
      </c>
      <c r="B98" s="105" t="str">
        <f t="shared" si="7"/>
        <v>175326256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ПИ АР ЕМ ООД</v>
      </c>
      <c r="B99" s="105" t="str">
        <f aca="true" t="shared" si="10" ref="B99:B125">pdeBulstat</f>
        <v>175326256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ПИ АР ЕМ ООД</v>
      </c>
      <c r="B100" s="105" t="str">
        <f t="shared" si="10"/>
        <v>175326256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ПИ АР ЕМ ООД</v>
      </c>
      <c r="B101" s="105" t="str">
        <f t="shared" si="10"/>
        <v>175326256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109</v>
      </c>
    </row>
    <row r="102" spans="1:8" ht="15.75">
      <c r="A102" s="105" t="str">
        <f t="shared" si="9"/>
        <v>ПИ АР ЕМ ООД</v>
      </c>
      <c r="B102" s="105" t="str">
        <f t="shared" si="10"/>
        <v>175326256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160</v>
      </c>
    </row>
    <row r="103" spans="1:8" ht="15.75">
      <c r="A103" s="105" t="str">
        <f t="shared" si="9"/>
        <v>ПИ АР ЕМ ООД</v>
      </c>
      <c r="B103" s="105" t="str">
        <f t="shared" si="10"/>
        <v>175326256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ПИ АР ЕМ ООД</v>
      </c>
      <c r="B104" s="105" t="str">
        <f t="shared" si="10"/>
        <v>175326256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ПИ АР ЕМ ООД</v>
      </c>
      <c r="B105" s="105" t="str">
        <f t="shared" si="10"/>
        <v>175326256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ПИ АР ЕМ ООД</v>
      </c>
      <c r="B106" s="105" t="str">
        <f t="shared" si="10"/>
        <v>175326256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ПИ АР ЕМ ООД</v>
      </c>
      <c r="B107" s="105" t="str">
        <f t="shared" si="10"/>
        <v>175326256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160</v>
      </c>
    </row>
    <row r="108" spans="1:8" ht="15.75">
      <c r="A108" s="105" t="str">
        <f t="shared" si="9"/>
        <v>ПИ АР ЕМ ООД</v>
      </c>
      <c r="B108" s="105" t="str">
        <f t="shared" si="10"/>
        <v>175326256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ПИ АР ЕМ ООД</v>
      </c>
      <c r="B109" s="105" t="str">
        <f t="shared" si="10"/>
        <v>175326256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ПИ АР ЕМ ООД</v>
      </c>
      <c r="B110" s="105" t="str">
        <f t="shared" si="10"/>
        <v>175326256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950</v>
      </c>
    </row>
    <row r="111" spans="1:8" ht="15.75">
      <c r="A111" s="105" t="str">
        <f t="shared" si="9"/>
        <v>ПИ АР ЕМ ООД</v>
      </c>
      <c r="B111" s="105" t="str">
        <f t="shared" si="10"/>
        <v>175326256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ПИ АР ЕМ ООД</v>
      </c>
      <c r="B112" s="105" t="str">
        <f t="shared" si="10"/>
        <v>175326256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ПИ АР ЕМ ООД</v>
      </c>
      <c r="B113" s="105" t="str">
        <f t="shared" si="10"/>
        <v>175326256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125</v>
      </c>
    </row>
    <row r="114" spans="1:8" ht="15.75">
      <c r="A114" s="105" t="str">
        <f t="shared" si="9"/>
        <v>ПИ АР ЕМ ООД</v>
      </c>
      <c r="B114" s="105" t="str">
        <f t="shared" si="10"/>
        <v>175326256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793</v>
      </c>
    </row>
    <row r="115" spans="1:8" ht="15.75">
      <c r="A115" s="105" t="str">
        <f t="shared" si="9"/>
        <v>ПИ АР ЕМ ООД</v>
      </c>
      <c r="B115" s="105" t="str">
        <f t="shared" si="10"/>
        <v>175326256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21</v>
      </c>
    </row>
    <row r="116" spans="1:8" ht="15.75">
      <c r="A116" s="105" t="str">
        <f t="shared" si="9"/>
        <v>ПИ АР ЕМ ООД</v>
      </c>
      <c r="B116" s="105" t="str">
        <f t="shared" si="10"/>
        <v>175326256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ПИ АР ЕМ ООД</v>
      </c>
      <c r="B117" s="105" t="str">
        <f t="shared" si="10"/>
        <v>175326256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ПИ АР ЕМ ООД</v>
      </c>
      <c r="B118" s="105" t="str">
        <f t="shared" si="10"/>
        <v>175326256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ПИ АР ЕМ ООД</v>
      </c>
      <c r="B119" s="105" t="str">
        <f t="shared" si="10"/>
        <v>175326256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ПИ АР ЕМ ООД</v>
      </c>
      <c r="B120" s="105" t="str">
        <f t="shared" si="10"/>
        <v>175326256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950</v>
      </c>
    </row>
    <row r="121" spans="1:8" ht="15.75">
      <c r="A121" s="105" t="str">
        <f t="shared" si="9"/>
        <v>ПИ АР ЕМ ООД</v>
      </c>
      <c r="B121" s="105" t="str">
        <f t="shared" si="10"/>
        <v>175326256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ПИ АР ЕМ ООД</v>
      </c>
      <c r="B122" s="105" t="str">
        <f t="shared" si="10"/>
        <v>175326256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ПИ АР ЕМ ООД</v>
      </c>
      <c r="B123" s="105" t="str">
        <f t="shared" si="10"/>
        <v>175326256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ПИ АР ЕМ ООД</v>
      </c>
      <c r="B124" s="105" t="str">
        <f t="shared" si="10"/>
        <v>175326256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950</v>
      </c>
    </row>
    <row r="125" spans="1:8" ht="15.75">
      <c r="A125" s="105" t="str">
        <f t="shared" si="9"/>
        <v>ПИ АР ЕМ ООД</v>
      </c>
      <c r="B125" s="105" t="str">
        <f t="shared" si="10"/>
        <v>175326256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1314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ПИ АР ЕМ ООД</v>
      </c>
      <c r="B127" s="105" t="str">
        <f aca="true" t="shared" si="13" ref="B127:B158">pdeBulstat</f>
        <v>175326256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504</v>
      </c>
    </row>
    <row r="128" spans="1:8" ht="15.75">
      <c r="A128" s="105" t="str">
        <f t="shared" si="12"/>
        <v>ПИ АР ЕМ ООД</v>
      </c>
      <c r="B128" s="105" t="str">
        <f t="shared" si="13"/>
        <v>175326256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3406</v>
      </c>
    </row>
    <row r="129" spans="1:8" ht="15.75">
      <c r="A129" s="105" t="str">
        <f t="shared" si="12"/>
        <v>ПИ АР ЕМ ООД</v>
      </c>
      <c r="B129" s="105" t="str">
        <f t="shared" si="13"/>
        <v>175326256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</v>
      </c>
    </row>
    <row r="130" spans="1:8" ht="15.75">
      <c r="A130" s="105" t="str">
        <f t="shared" si="12"/>
        <v>ПИ АР ЕМ ООД</v>
      </c>
      <c r="B130" s="105" t="str">
        <f t="shared" si="13"/>
        <v>175326256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177</v>
      </c>
    </row>
    <row r="131" spans="1:8" ht="15.75">
      <c r="A131" s="105" t="str">
        <f t="shared" si="12"/>
        <v>ПИ АР ЕМ ООД</v>
      </c>
      <c r="B131" s="105" t="str">
        <f t="shared" si="13"/>
        <v>175326256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30</v>
      </c>
    </row>
    <row r="132" spans="1:8" ht="15.75">
      <c r="A132" s="105" t="str">
        <f t="shared" si="12"/>
        <v>ПИ АР ЕМ ООД</v>
      </c>
      <c r="B132" s="105" t="str">
        <f t="shared" si="13"/>
        <v>175326256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ПИ АР ЕМ ООД</v>
      </c>
      <c r="B133" s="105" t="str">
        <f t="shared" si="13"/>
        <v>175326256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ПИ АР ЕМ ООД</v>
      </c>
      <c r="B134" s="105" t="str">
        <f t="shared" si="13"/>
        <v>175326256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160</v>
      </c>
    </row>
    <row r="135" spans="1:8" ht="15.75">
      <c r="A135" s="105" t="str">
        <f t="shared" si="12"/>
        <v>ПИ АР ЕМ ООД</v>
      </c>
      <c r="B135" s="105" t="str">
        <f t="shared" si="13"/>
        <v>175326256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ПИ АР ЕМ ООД</v>
      </c>
      <c r="B136" s="105" t="str">
        <f t="shared" si="13"/>
        <v>175326256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ПИ АР ЕМ ООД</v>
      </c>
      <c r="B137" s="105" t="str">
        <f t="shared" si="13"/>
        <v>175326256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4290</v>
      </c>
    </row>
    <row r="138" spans="1:8" ht="15.75">
      <c r="A138" s="105" t="str">
        <f t="shared" si="12"/>
        <v>ПИ АР ЕМ ООД</v>
      </c>
      <c r="B138" s="105" t="str">
        <f t="shared" si="13"/>
        <v>175326256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ПИ АР ЕМ ООД</v>
      </c>
      <c r="B139" s="105" t="str">
        <f t="shared" si="13"/>
        <v>175326256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ПИ АР ЕМ ООД</v>
      </c>
      <c r="B140" s="105" t="str">
        <f t="shared" si="13"/>
        <v>175326256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ПИ АР ЕМ ООД</v>
      </c>
      <c r="B141" s="105" t="str">
        <f t="shared" si="13"/>
        <v>175326256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ПИ АР ЕМ ООД</v>
      </c>
      <c r="B142" s="105" t="str">
        <f t="shared" si="13"/>
        <v>175326256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ПИ АР ЕМ ООД</v>
      </c>
      <c r="B143" s="105" t="str">
        <f t="shared" si="13"/>
        <v>175326256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4291</v>
      </c>
    </row>
    <row r="144" spans="1:8" ht="15.75">
      <c r="A144" s="105" t="str">
        <f t="shared" si="12"/>
        <v>ПИ АР ЕМ ООД</v>
      </c>
      <c r="B144" s="105" t="str">
        <f t="shared" si="13"/>
        <v>175326256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</v>
      </c>
    </row>
    <row r="145" spans="1:8" ht="15.75">
      <c r="A145" s="105" t="str">
        <f t="shared" si="12"/>
        <v>ПИ АР ЕМ ООД</v>
      </c>
      <c r="B145" s="105" t="str">
        <f t="shared" si="13"/>
        <v>175326256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ПИ АР ЕМ ООД</v>
      </c>
      <c r="B146" s="105" t="str">
        <f t="shared" si="13"/>
        <v>175326256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ПИ АР ЕМ ООД</v>
      </c>
      <c r="B147" s="105" t="str">
        <f t="shared" si="13"/>
        <v>175326256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4291</v>
      </c>
    </row>
    <row r="148" spans="1:8" ht="15.75">
      <c r="A148" s="105" t="str">
        <f t="shared" si="12"/>
        <v>ПИ АР ЕМ ООД</v>
      </c>
      <c r="B148" s="105" t="str">
        <f t="shared" si="13"/>
        <v>175326256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</v>
      </c>
    </row>
    <row r="149" spans="1:8" ht="15.75">
      <c r="A149" s="105" t="str">
        <f t="shared" si="12"/>
        <v>ПИ АР ЕМ ООД</v>
      </c>
      <c r="B149" s="105" t="str">
        <f t="shared" si="13"/>
        <v>175326256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</v>
      </c>
    </row>
    <row r="150" spans="1:8" ht="15.75">
      <c r="A150" s="105" t="str">
        <f t="shared" si="12"/>
        <v>ПИ АР ЕМ ООД</v>
      </c>
      <c r="B150" s="105" t="str">
        <f t="shared" si="13"/>
        <v>175326256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</v>
      </c>
    </row>
    <row r="151" spans="1:8" ht="15.75">
      <c r="A151" s="105" t="str">
        <f t="shared" si="12"/>
        <v>ПИ АР ЕМ ООД</v>
      </c>
      <c r="B151" s="105" t="str">
        <f t="shared" si="13"/>
        <v>175326256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ПИ АР ЕМ ООД</v>
      </c>
      <c r="B152" s="105" t="str">
        <f t="shared" si="13"/>
        <v>175326256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ПИ АР ЕМ ООД</v>
      </c>
      <c r="B153" s="105" t="str">
        <f t="shared" si="13"/>
        <v>175326256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</v>
      </c>
    </row>
    <row r="154" spans="1:8" ht="15.75">
      <c r="A154" s="105" t="str">
        <f t="shared" si="12"/>
        <v>ПИ АР ЕМ ООД</v>
      </c>
      <c r="B154" s="105" t="str">
        <f t="shared" si="13"/>
        <v>175326256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ПИ АР ЕМ ООД</v>
      </c>
      <c r="B155" s="105" t="str">
        <f t="shared" si="13"/>
        <v>175326256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</v>
      </c>
    </row>
    <row r="156" spans="1:8" ht="15.75">
      <c r="A156" s="105" t="str">
        <f t="shared" si="12"/>
        <v>ПИ АР ЕМ ООД</v>
      </c>
      <c r="B156" s="105" t="str">
        <f t="shared" si="13"/>
        <v>175326256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4302</v>
      </c>
    </row>
    <row r="157" spans="1:8" ht="15.75">
      <c r="A157" s="105" t="str">
        <f t="shared" si="12"/>
        <v>ПИ АР ЕМ ООД</v>
      </c>
      <c r="B157" s="105" t="str">
        <f t="shared" si="13"/>
        <v>175326256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ПИ АР ЕМ ООД</v>
      </c>
      <c r="B158" s="105" t="str">
        <f t="shared" si="13"/>
        <v>175326256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ПИ АР ЕМ ООД</v>
      </c>
      <c r="B159" s="105" t="str">
        <f aca="true" t="shared" si="16" ref="B159:B179">pdeBulstat</f>
        <v>175326256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ПИ АР ЕМ ООД</v>
      </c>
      <c r="B160" s="105" t="str">
        <f t="shared" si="16"/>
        <v>175326256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4302</v>
      </c>
    </row>
    <row r="161" spans="1:8" ht="15.75">
      <c r="A161" s="105" t="str">
        <f t="shared" si="15"/>
        <v>ПИ АР ЕМ ООД</v>
      </c>
      <c r="B161" s="105" t="str">
        <f t="shared" si="16"/>
        <v>175326256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4302</v>
      </c>
    </row>
    <row r="162" spans="1:8" ht="15.75">
      <c r="A162" s="105" t="str">
        <f t="shared" si="15"/>
        <v>ПИ АР ЕМ ООД</v>
      </c>
      <c r="B162" s="105" t="str">
        <f t="shared" si="16"/>
        <v>175326256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ПИ АР ЕМ ООД</v>
      </c>
      <c r="B163" s="105" t="str">
        <f t="shared" si="16"/>
        <v>175326256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ПИ АР ЕМ ООД</v>
      </c>
      <c r="B164" s="105" t="str">
        <f t="shared" si="16"/>
        <v>175326256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ПИ АР ЕМ ООД</v>
      </c>
      <c r="B165" s="105" t="str">
        <f t="shared" si="16"/>
        <v>175326256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ПИ АР ЕМ ООД</v>
      </c>
      <c r="B166" s="105" t="str">
        <f t="shared" si="16"/>
        <v>175326256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ПИ АР ЕМ ООД</v>
      </c>
      <c r="B167" s="105" t="str">
        <f t="shared" si="16"/>
        <v>175326256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ПИ АР ЕМ ООД</v>
      </c>
      <c r="B168" s="105" t="str">
        <f t="shared" si="16"/>
        <v>175326256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ПИ АР ЕМ ООД</v>
      </c>
      <c r="B169" s="105" t="str">
        <f t="shared" si="16"/>
        <v>175326256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ПИ АР ЕМ ООД</v>
      </c>
      <c r="B170" s="105" t="str">
        <f t="shared" si="16"/>
        <v>175326256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4302</v>
      </c>
    </row>
    <row r="171" spans="1:8" ht="15.75">
      <c r="A171" s="105" t="str">
        <f t="shared" si="15"/>
        <v>ПИ АР ЕМ ООД</v>
      </c>
      <c r="B171" s="105" t="str">
        <f t="shared" si="16"/>
        <v>175326256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ПИ АР ЕМ ООД</v>
      </c>
      <c r="B172" s="105" t="str">
        <f t="shared" si="16"/>
        <v>175326256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ПИ АР ЕМ ООД</v>
      </c>
      <c r="B173" s="105" t="str">
        <f t="shared" si="16"/>
        <v>175326256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ПИ АР ЕМ ООД</v>
      </c>
      <c r="B174" s="105" t="str">
        <f t="shared" si="16"/>
        <v>175326256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4302</v>
      </c>
    </row>
    <row r="175" spans="1:8" ht="15.75">
      <c r="A175" s="105" t="str">
        <f t="shared" si="15"/>
        <v>ПИ АР ЕМ ООД</v>
      </c>
      <c r="B175" s="105" t="str">
        <f t="shared" si="16"/>
        <v>175326256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ПИ АР ЕМ ООД</v>
      </c>
      <c r="B176" s="105" t="str">
        <f t="shared" si="16"/>
        <v>175326256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ПИ АР ЕМ ООД</v>
      </c>
      <c r="B177" s="105" t="str">
        <f t="shared" si="16"/>
        <v>175326256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ПИ АР ЕМ ООД</v>
      </c>
      <c r="B178" s="105" t="str">
        <f t="shared" si="16"/>
        <v>175326256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ПИ АР ЕМ ООД</v>
      </c>
      <c r="B179" s="105" t="str">
        <f t="shared" si="16"/>
        <v>175326256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4302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ПИ АР ЕМ ООД</v>
      </c>
      <c r="B181" s="105" t="str">
        <f aca="true" t="shared" si="19" ref="B181:B216">pdeBulstat</f>
        <v>175326256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5252</v>
      </c>
    </row>
    <row r="182" spans="1:8" ht="15.75">
      <c r="A182" s="105" t="str">
        <f t="shared" si="18"/>
        <v>ПИ АР ЕМ ООД</v>
      </c>
      <c r="B182" s="105" t="str">
        <f t="shared" si="19"/>
        <v>175326256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-4962</v>
      </c>
    </row>
    <row r="183" spans="1:8" ht="15.75">
      <c r="A183" s="105" t="str">
        <f t="shared" si="18"/>
        <v>ПИ АР ЕМ ООД</v>
      </c>
      <c r="B183" s="105" t="str">
        <f t="shared" si="19"/>
        <v>175326256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ПИ АР ЕМ ООД</v>
      </c>
      <c r="B184" s="105" t="str">
        <f t="shared" si="19"/>
        <v>175326256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-188</v>
      </c>
    </row>
    <row r="185" spans="1:8" ht="15.75">
      <c r="A185" s="105" t="str">
        <f t="shared" si="18"/>
        <v>ПИ АР ЕМ ООД</v>
      </c>
      <c r="B185" s="105" t="str">
        <f t="shared" si="19"/>
        <v>175326256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-97</v>
      </c>
    </row>
    <row r="186" spans="1:8" ht="15.75">
      <c r="A186" s="105" t="str">
        <f t="shared" si="18"/>
        <v>ПИ АР ЕМ ООД</v>
      </c>
      <c r="B186" s="105" t="str">
        <f t="shared" si="19"/>
        <v>175326256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ПИ АР ЕМ ООД</v>
      </c>
      <c r="B187" s="105" t="str">
        <f t="shared" si="19"/>
        <v>175326256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ПИ АР ЕМ ООД</v>
      </c>
      <c r="B188" s="105" t="str">
        <f t="shared" si="19"/>
        <v>175326256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ПИ АР ЕМ ООД</v>
      </c>
      <c r="B189" s="105" t="str">
        <f t="shared" si="19"/>
        <v>175326256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ПИ АР ЕМ ООД</v>
      </c>
      <c r="B190" s="105" t="str">
        <f t="shared" si="19"/>
        <v>175326256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ПИ АР ЕМ ООД</v>
      </c>
      <c r="B191" s="105" t="str">
        <f t="shared" si="19"/>
        <v>175326256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ПИ АР ЕМ ООД</v>
      </c>
      <c r="B192" s="105" t="str">
        <f t="shared" si="19"/>
        <v>175326256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ПИ АР ЕМ ООД</v>
      </c>
      <c r="B193" s="105" t="str">
        <f t="shared" si="19"/>
        <v>175326256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ПИ АР ЕМ ООД</v>
      </c>
      <c r="B194" s="105" t="str">
        <f t="shared" si="19"/>
        <v>175326256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ПИ АР ЕМ ООД</v>
      </c>
      <c r="B195" s="105" t="str">
        <f t="shared" si="19"/>
        <v>175326256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ПИ АР ЕМ ООД</v>
      </c>
      <c r="B196" s="105" t="str">
        <f t="shared" si="19"/>
        <v>175326256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ПИ АР ЕМ ООД</v>
      </c>
      <c r="B197" s="105" t="str">
        <f t="shared" si="19"/>
        <v>175326256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ПИ АР ЕМ ООД</v>
      </c>
      <c r="B198" s="105" t="str">
        <f t="shared" si="19"/>
        <v>175326256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ПИ АР ЕМ ООД</v>
      </c>
      <c r="B199" s="105" t="str">
        <f t="shared" si="19"/>
        <v>175326256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ПИ АР ЕМ ООД</v>
      </c>
      <c r="B200" s="105" t="str">
        <f t="shared" si="19"/>
        <v>175326256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ПИ АР ЕМ ООД</v>
      </c>
      <c r="B201" s="105" t="str">
        <f t="shared" si="19"/>
        <v>175326256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ПИ АР ЕМ ООД</v>
      </c>
      <c r="B202" s="105" t="str">
        <f t="shared" si="19"/>
        <v>175326256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ПИ АР ЕМ ООД</v>
      </c>
      <c r="B203" s="105" t="str">
        <f t="shared" si="19"/>
        <v>175326256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ПИ АР ЕМ ООД</v>
      </c>
      <c r="B204" s="105" t="str">
        <f t="shared" si="19"/>
        <v>175326256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ПИ АР ЕМ ООД</v>
      </c>
      <c r="B205" s="105" t="str">
        <f t="shared" si="19"/>
        <v>175326256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ПИ АР ЕМ ООД</v>
      </c>
      <c r="B206" s="105" t="str">
        <f t="shared" si="19"/>
        <v>175326256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ПИ АР ЕМ ООД</v>
      </c>
      <c r="B207" s="105" t="str">
        <f t="shared" si="19"/>
        <v>175326256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ПИ АР ЕМ ООД</v>
      </c>
      <c r="B208" s="105" t="str">
        <f t="shared" si="19"/>
        <v>175326256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ПИ АР ЕМ ООД</v>
      </c>
      <c r="B209" s="105" t="str">
        <f t="shared" si="19"/>
        <v>175326256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ПИ АР ЕМ ООД</v>
      </c>
      <c r="B210" s="105" t="str">
        <f t="shared" si="19"/>
        <v>175326256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ПИ АР ЕМ ООД</v>
      </c>
      <c r="B211" s="105" t="str">
        <f t="shared" si="19"/>
        <v>175326256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ПИ АР ЕМ ООД</v>
      </c>
      <c r="B212" s="105" t="str">
        <f t="shared" si="19"/>
        <v>175326256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ПИ АР ЕМ ООД</v>
      </c>
      <c r="B213" s="105" t="str">
        <f t="shared" si="19"/>
        <v>175326256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44</v>
      </c>
    </row>
    <row r="214" spans="1:8" ht="15.75">
      <c r="A214" s="105" t="str">
        <f t="shared" si="18"/>
        <v>ПИ АР ЕМ ООД</v>
      </c>
      <c r="B214" s="105" t="str">
        <f t="shared" si="19"/>
        <v>175326256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43</v>
      </c>
    </row>
    <row r="215" spans="1:8" ht="15.75">
      <c r="A215" s="105" t="str">
        <f t="shared" si="18"/>
        <v>ПИ АР ЕМ ООД</v>
      </c>
      <c r="B215" s="105" t="str">
        <f t="shared" si="19"/>
        <v>175326256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43</v>
      </c>
    </row>
    <row r="216" spans="1:8" ht="15.75">
      <c r="A216" s="105" t="str">
        <f t="shared" si="18"/>
        <v>ПИ АР ЕМ ООД</v>
      </c>
      <c r="B216" s="105" t="str">
        <f t="shared" si="19"/>
        <v>175326256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ПИ АР ЕМ ООД</v>
      </c>
      <c r="B218" s="105" t="str">
        <f aca="true" t="shared" si="22" ref="B218:B281">pdeBulstat</f>
        <v>175326256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ПИ АР ЕМ ООД</v>
      </c>
      <c r="B219" s="105" t="str">
        <f t="shared" si="22"/>
        <v>175326256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ПИ АР ЕМ ООД</v>
      </c>
      <c r="B220" s="105" t="str">
        <f t="shared" si="22"/>
        <v>175326256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ПИ АР ЕМ ООД</v>
      </c>
      <c r="B221" s="105" t="str">
        <f t="shared" si="22"/>
        <v>175326256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ПИ АР ЕМ ООД</v>
      </c>
      <c r="B222" s="105" t="str">
        <f t="shared" si="22"/>
        <v>175326256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ПИ АР ЕМ ООД</v>
      </c>
      <c r="B223" s="105" t="str">
        <f t="shared" si="22"/>
        <v>175326256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ПИ АР ЕМ ООД</v>
      </c>
      <c r="B224" s="105" t="str">
        <f t="shared" si="22"/>
        <v>175326256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ПИ АР ЕМ ООД</v>
      </c>
      <c r="B225" s="105" t="str">
        <f t="shared" si="22"/>
        <v>175326256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ПИ АР ЕМ ООД</v>
      </c>
      <c r="B226" s="105" t="str">
        <f t="shared" si="22"/>
        <v>175326256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ПИ АР ЕМ ООД</v>
      </c>
      <c r="B227" s="105" t="str">
        <f t="shared" si="22"/>
        <v>175326256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ПИ АР ЕМ ООД</v>
      </c>
      <c r="B228" s="105" t="str">
        <f t="shared" si="22"/>
        <v>175326256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ПИ АР ЕМ ООД</v>
      </c>
      <c r="B229" s="105" t="str">
        <f t="shared" si="22"/>
        <v>175326256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ПИ АР ЕМ ООД</v>
      </c>
      <c r="B230" s="105" t="str">
        <f t="shared" si="22"/>
        <v>175326256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ПИ АР ЕМ ООД</v>
      </c>
      <c r="B231" s="105" t="str">
        <f t="shared" si="22"/>
        <v>175326256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ПИ АР ЕМ ООД</v>
      </c>
      <c r="B232" s="105" t="str">
        <f t="shared" si="22"/>
        <v>175326256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ПИ АР ЕМ ООД</v>
      </c>
      <c r="B233" s="105" t="str">
        <f t="shared" si="22"/>
        <v>175326256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ПИ АР ЕМ ООД</v>
      </c>
      <c r="B234" s="105" t="str">
        <f t="shared" si="22"/>
        <v>175326256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ПИ АР ЕМ ООД</v>
      </c>
      <c r="B235" s="105" t="str">
        <f t="shared" si="22"/>
        <v>175326256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ПИ АР ЕМ ООД</v>
      </c>
      <c r="B236" s="105" t="str">
        <f t="shared" si="22"/>
        <v>175326256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ПИ АР ЕМ ООД</v>
      </c>
      <c r="B237" s="105" t="str">
        <f t="shared" si="22"/>
        <v>175326256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ПИ АР ЕМ ООД</v>
      </c>
      <c r="B238" s="105" t="str">
        <f t="shared" si="22"/>
        <v>175326256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ПИ АР ЕМ ООД</v>
      </c>
      <c r="B239" s="105" t="str">
        <f t="shared" si="22"/>
        <v>175326256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ПИ АР ЕМ ООД</v>
      </c>
      <c r="B240" s="105" t="str">
        <f t="shared" si="22"/>
        <v>175326256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ПИ АР ЕМ ООД</v>
      </c>
      <c r="B241" s="105" t="str">
        <f t="shared" si="22"/>
        <v>175326256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ПИ АР ЕМ ООД</v>
      </c>
      <c r="B242" s="105" t="str">
        <f t="shared" si="22"/>
        <v>175326256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ПИ АР ЕМ ООД</v>
      </c>
      <c r="B243" s="105" t="str">
        <f t="shared" si="22"/>
        <v>175326256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ПИ АР ЕМ ООД</v>
      </c>
      <c r="B244" s="105" t="str">
        <f t="shared" si="22"/>
        <v>175326256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ПИ АР ЕМ ООД</v>
      </c>
      <c r="B245" s="105" t="str">
        <f t="shared" si="22"/>
        <v>175326256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ПИ АР ЕМ ООД</v>
      </c>
      <c r="B246" s="105" t="str">
        <f t="shared" si="22"/>
        <v>175326256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ПИ АР ЕМ ООД</v>
      </c>
      <c r="B247" s="105" t="str">
        <f t="shared" si="22"/>
        <v>175326256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ПИ АР ЕМ ООД</v>
      </c>
      <c r="B248" s="105" t="str">
        <f t="shared" si="22"/>
        <v>175326256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ПИ АР ЕМ ООД</v>
      </c>
      <c r="B249" s="105" t="str">
        <f t="shared" si="22"/>
        <v>175326256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ПИ АР ЕМ ООД</v>
      </c>
      <c r="B250" s="105" t="str">
        <f t="shared" si="22"/>
        <v>175326256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ПИ АР ЕМ ООД</v>
      </c>
      <c r="B251" s="105" t="str">
        <f t="shared" si="22"/>
        <v>175326256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ПИ АР ЕМ ООД</v>
      </c>
      <c r="B252" s="105" t="str">
        <f t="shared" si="22"/>
        <v>175326256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ПИ АР ЕМ ООД</v>
      </c>
      <c r="B253" s="105" t="str">
        <f t="shared" si="22"/>
        <v>175326256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ПИ АР ЕМ ООД</v>
      </c>
      <c r="B254" s="105" t="str">
        <f t="shared" si="22"/>
        <v>175326256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ПИ АР ЕМ ООД</v>
      </c>
      <c r="B255" s="105" t="str">
        <f t="shared" si="22"/>
        <v>175326256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ПИ АР ЕМ ООД</v>
      </c>
      <c r="B256" s="105" t="str">
        <f t="shared" si="22"/>
        <v>175326256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ПИ АР ЕМ ООД</v>
      </c>
      <c r="B257" s="105" t="str">
        <f t="shared" si="22"/>
        <v>175326256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ПИ АР ЕМ ООД</v>
      </c>
      <c r="B258" s="105" t="str">
        <f t="shared" si="22"/>
        <v>175326256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ПИ АР ЕМ ООД</v>
      </c>
      <c r="B259" s="105" t="str">
        <f t="shared" si="22"/>
        <v>175326256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ПИ АР ЕМ ООД</v>
      </c>
      <c r="B260" s="105" t="str">
        <f t="shared" si="22"/>
        <v>175326256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ПИ АР ЕМ ООД</v>
      </c>
      <c r="B261" s="105" t="str">
        <f t="shared" si="22"/>
        <v>175326256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ПИ АР ЕМ ООД</v>
      </c>
      <c r="B262" s="105" t="str">
        <f t="shared" si="22"/>
        <v>175326256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ПИ АР ЕМ ООД</v>
      </c>
      <c r="B263" s="105" t="str">
        <f t="shared" si="22"/>
        <v>175326256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ПИ АР ЕМ ООД</v>
      </c>
      <c r="B264" s="105" t="str">
        <f t="shared" si="22"/>
        <v>175326256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ПИ АР ЕМ ООД</v>
      </c>
      <c r="B265" s="105" t="str">
        <f t="shared" si="22"/>
        <v>175326256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ПИ АР ЕМ ООД</v>
      </c>
      <c r="B266" s="105" t="str">
        <f t="shared" si="22"/>
        <v>175326256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ПИ АР ЕМ ООД</v>
      </c>
      <c r="B267" s="105" t="str">
        <f t="shared" si="22"/>
        <v>175326256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ПИ АР ЕМ ООД</v>
      </c>
      <c r="B268" s="105" t="str">
        <f t="shared" si="22"/>
        <v>175326256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ПИ АР ЕМ ООД</v>
      </c>
      <c r="B269" s="105" t="str">
        <f t="shared" si="22"/>
        <v>175326256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ПИ АР ЕМ ООД</v>
      </c>
      <c r="B270" s="105" t="str">
        <f t="shared" si="22"/>
        <v>175326256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ПИ АР ЕМ ООД</v>
      </c>
      <c r="B271" s="105" t="str">
        <f t="shared" si="22"/>
        <v>175326256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ПИ АР ЕМ ООД</v>
      </c>
      <c r="B272" s="105" t="str">
        <f t="shared" si="22"/>
        <v>175326256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ПИ АР ЕМ ООД</v>
      </c>
      <c r="B273" s="105" t="str">
        <f t="shared" si="22"/>
        <v>175326256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ПИ АР ЕМ ООД</v>
      </c>
      <c r="B274" s="105" t="str">
        <f t="shared" si="22"/>
        <v>175326256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ПИ АР ЕМ ООД</v>
      </c>
      <c r="B275" s="105" t="str">
        <f t="shared" si="22"/>
        <v>175326256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ПИ АР ЕМ ООД</v>
      </c>
      <c r="B276" s="105" t="str">
        <f t="shared" si="22"/>
        <v>175326256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ПИ АР ЕМ ООД</v>
      </c>
      <c r="B277" s="105" t="str">
        <f t="shared" si="22"/>
        <v>175326256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ПИ АР ЕМ ООД</v>
      </c>
      <c r="B278" s="105" t="str">
        <f t="shared" si="22"/>
        <v>175326256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ПИ АР ЕМ ООД</v>
      </c>
      <c r="B279" s="105" t="str">
        <f t="shared" si="22"/>
        <v>175326256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ПИ АР ЕМ ООД</v>
      </c>
      <c r="B280" s="105" t="str">
        <f t="shared" si="22"/>
        <v>175326256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ПИ АР ЕМ ООД</v>
      </c>
      <c r="B281" s="105" t="str">
        <f t="shared" si="22"/>
        <v>175326256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ПИ АР ЕМ ООД</v>
      </c>
      <c r="B282" s="105" t="str">
        <f aca="true" t="shared" si="25" ref="B282:B345">pdeBulstat</f>
        <v>175326256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ПИ АР ЕМ ООД</v>
      </c>
      <c r="B283" s="105" t="str">
        <f t="shared" si="25"/>
        <v>175326256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ПИ АР ЕМ ООД</v>
      </c>
      <c r="B284" s="105" t="str">
        <f t="shared" si="25"/>
        <v>175326256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ПИ АР ЕМ ООД</v>
      </c>
      <c r="B285" s="105" t="str">
        <f t="shared" si="25"/>
        <v>175326256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ПИ АР ЕМ ООД</v>
      </c>
      <c r="B286" s="105" t="str">
        <f t="shared" si="25"/>
        <v>175326256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ПИ АР ЕМ ООД</v>
      </c>
      <c r="B287" s="105" t="str">
        <f t="shared" si="25"/>
        <v>175326256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ПИ АР ЕМ ООД</v>
      </c>
      <c r="B288" s="105" t="str">
        <f t="shared" si="25"/>
        <v>175326256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ПИ АР ЕМ ООД</v>
      </c>
      <c r="B289" s="105" t="str">
        <f t="shared" si="25"/>
        <v>175326256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ПИ АР ЕМ ООД</v>
      </c>
      <c r="B290" s="105" t="str">
        <f t="shared" si="25"/>
        <v>175326256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ПИ АР ЕМ ООД</v>
      </c>
      <c r="B291" s="105" t="str">
        <f t="shared" si="25"/>
        <v>175326256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ПИ АР ЕМ ООД</v>
      </c>
      <c r="B292" s="105" t="str">
        <f t="shared" si="25"/>
        <v>175326256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ПИ АР ЕМ ООД</v>
      </c>
      <c r="B293" s="105" t="str">
        <f t="shared" si="25"/>
        <v>175326256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ПИ АР ЕМ ООД</v>
      </c>
      <c r="B294" s="105" t="str">
        <f t="shared" si="25"/>
        <v>175326256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ПИ АР ЕМ ООД</v>
      </c>
      <c r="B295" s="105" t="str">
        <f t="shared" si="25"/>
        <v>175326256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ПИ АР ЕМ ООД</v>
      </c>
      <c r="B296" s="105" t="str">
        <f t="shared" si="25"/>
        <v>175326256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ПИ АР ЕМ ООД</v>
      </c>
      <c r="B297" s="105" t="str">
        <f t="shared" si="25"/>
        <v>175326256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ПИ АР ЕМ ООД</v>
      </c>
      <c r="B298" s="105" t="str">
        <f t="shared" si="25"/>
        <v>175326256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ПИ АР ЕМ ООД</v>
      </c>
      <c r="B299" s="105" t="str">
        <f t="shared" si="25"/>
        <v>175326256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ПИ АР ЕМ ООД</v>
      </c>
      <c r="B300" s="105" t="str">
        <f t="shared" si="25"/>
        <v>175326256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ПИ АР ЕМ ООД</v>
      </c>
      <c r="B301" s="105" t="str">
        <f t="shared" si="25"/>
        <v>175326256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ПИ АР ЕМ ООД</v>
      </c>
      <c r="B302" s="105" t="str">
        <f t="shared" si="25"/>
        <v>175326256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ПИ АР ЕМ ООД</v>
      </c>
      <c r="B303" s="105" t="str">
        <f t="shared" si="25"/>
        <v>175326256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ПИ АР ЕМ ООД</v>
      </c>
      <c r="B304" s="105" t="str">
        <f t="shared" si="25"/>
        <v>175326256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ПИ АР ЕМ ООД</v>
      </c>
      <c r="B305" s="105" t="str">
        <f t="shared" si="25"/>
        <v>175326256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ПИ АР ЕМ ООД</v>
      </c>
      <c r="B306" s="105" t="str">
        <f t="shared" si="25"/>
        <v>175326256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ПИ АР ЕМ ООД</v>
      </c>
      <c r="B307" s="105" t="str">
        <f t="shared" si="25"/>
        <v>175326256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ПИ АР ЕМ ООД</v>
      </c>
      <c r="B308" s="105" t="str">
        <f t="shared" si="25"/>
        <v>175326256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ПИ АР ЕМ ООД</v>
      </c>
      <c r="B309" s="105" t="str">
        <f t="shared" si="25"/>
        <v>175326256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ПИ АР ЕМ ООД</v>
      </c>
      <c r="B310" s="105" t="str">
        <f t="shared" si="25"/>
        <v>175326256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ПИ АР ЕМ ООД</v>
      </c>
      <c r="B311" s="105" t="str">
        <f t="shared" si="25"/>
        <v>175326256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ПИ АР ЕМ ООД</v>
      </c>
      <c r="B312" s="105" t="str">
        <f t="shared" si="25"/>
        <v>175326256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ПИ АР ЕМ ООД</v>
      </c>
      <c r="B313" s="105" t="str">
        <f t="shared" si="25"/>
        <v>175326256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ПИ АР ЕМ ООД</v>
      </c>
      <c r="B314" s="105" t="str">
        <f t="shared" si="25"/>
        <v>175326256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ПИ АР ЕМ ООД</v>
      </c>
      <c r="B315" s="105" t="str">
        <f t="shared" si="25"/>
        <v>175326256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ПИ АР ЕМ ООД</v>
      </c>
      <c r="B316" s="105" t="str">
        <f t="shared" si="25"/>
        <v>175326256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ПИ АР ЕМ ООД</v>
      </c>
      <c r="B317" s="105" t="str">
        <f t="shared" si="25"/>
        <v>175326256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ПИ АР ЕМ ООД</v>
      </c>
      <c r="B318" s="105" t="str">
        <f t="shared" si="25"/>
        <v>175326256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ПИ АР ЕМ ООД</v>
      </c>
      <c r="B319" s="105" t="str">
        <f t="shared" si="25"/>
        <v>175326256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ПИ АР ЕМ ООД</v>
      </c>
      <c r="B320" s="105" t="str">
        <f t="shared" si="25"/>
        <v>175326256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ПИ АР ЕМ ООД</v>
      </c>
      <c r="B321" s="105" t="str">
        <f t="shared" si="25"/>
        <v>175326256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ПИ АР ЕМ ООД</v>
      </c>
      <c r="B322" s="105" t="str">
        <f t="shared" si="25"/>
        <v>175326256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ПИ АР ЕМ ООД</v>
      </c>
      <c r="B323" s="105" t="str">
        <f t="shared" si="25"/>
        <v>175326256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ПИ АР ЕМ ООД</v>
      </c>
      <c r="B324" s="105" t="str">
        <f t="shared" si="25"/>
        <v>175326256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ПИ АР ЕМ ООД</v>
      </c>
      <c r="B325" s="105" t="str">
        <f t="shared" si="25"/>
        <v>175326256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ПИ АР ЕМ ООД</v>
      </c>
      <c r="B326" s="105" t="str">
        <f t="shared" si="25"/>
        <v>175326256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ПИ АР ЕМ ООД</v>
      </c>
      <c r="B327" s="105" t="str">
        <f t="shared" si="25"/>
        <v>175326256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ПИ АР ЕМ ООД</v>
      </c>
      <c r="B328" s="105" t="str">
        <f t="shared" si="25"/>
        <v>175326256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ПИ АР ЕМ ООД</v>
      </c>
      <c r="B329" s="105" t="str">
        <f t="shared" si="25"/>
        <v>175326256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ПИ АР ЕМ ООД</v>
      </c>
      <c r="B330" s="105" t="str">
        <f t="shared" si="25"/>
        <v>175326256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ПИ АР ЕМ ООД</v>
      </c>
      <c r="B331" s="105" t="str">
        <f t="shared" si="25"/>
        <v>175326256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ПИ АР ЕМ ООД</v>
      </c>
      <c r="B332" s="105" t="str">
        <f t="shared" si="25"/>
        <v>175326256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ПИ АР ЕМ ООД</v>
      </c>
      <c r="B333" s="105" t="str">
        <f t="shared" si="25"/>
        <v>175326256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ПИ АР ЕМ ООД</v>
      </c>
      <c r="B334" s="105" t="str">
        <f t="shared" si="25"/>
        <v>175326256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ПИ АР ЕМ ООД</v>
      </c>
      <c r="B335" s="105" t="str">
        <f t="shared" si="25"/>
        <v>175326256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ПИ АР ЕМ ООД</v>
      </c>
      <c r="B336" s="105" t="str">
        <f t="shared" si="25"/>
        <v>175326256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ПИ АР ЕМ ООД</v>
      </c>
      <c r="B337" s="105" t="str">
        <f t="shared" si="25"/>
        <v>175326256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ПИ АР ЕМ ООД</v>
      </c>
      <c r="B338" s="105" t="str">
        <f t="shared" si="25"/>
        <v>175326256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ПИ АР ЕМ ООД</v>
      </c>
      <c r="B339" s="105" t="str">
        <f t="shared" si="25"/>
        <v>175326256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ПИ АР ЕМ ООД</v>
      </c>
      <c r="B340" s="105" t="str">
        <f t="shared" si="25"/>
        <v>175326256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ПИ АР ЕМ ООД</v>
      </c>
      <c r="B341" s="105" t="str">
        <f t="shared" si="25"/>
        <v>175326256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ПИ АР ЕМ ООД</v>
      </c>
      <c r="B342" s="105" t="str">
        <f t="shared" si="25"/>
        <v>175326256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ПИ АР ЕМ ООД</v>
      </c>
      <c r="B343" s="105" t="str">
        <f t="shared" si="25"/>
        <v>175326256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ПИ АР ЕМ ООД</v>
      </c>
      <c r="B344" s="105" t="str">
        <f t="shared" si="25"/>
        <v>175326256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ПИ АР ЕМ ООД</v>
      </c>
      <c r="B345" s="105" t="str">
        <f t="shared" si="25"/>
        <v>175326256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ПИ АР ЕМ ООД</v>
      </c>
      <c r="B346" s="105" t="str">
        <f aca="true" t="shared" si="28" ref="B346:B409">pdeBulstat</f>
        <v>175326256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ПИ АР ЕМ ООД</v>
      </c>
      <c r="B347" s="105" t="str">
        <f t="shared" si="28"/>
        <v>175326256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ПИ АР ЕМ ООД</v>
      </c>
      <c r="B348" s="105" t="str">
        <f t="shared" si="28"/>
        <v>175326256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ПИ АР ЕМ ООД</v>
      </c>
      <c r="B349" s="105" t="str">
        <f t="shared" si="28"/>
        <v>175326256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ПИ АР ЕМ ООД</v>
      </c>
      <c r="B350" s="105" t="str">
        <f t="shared" si="28"/>
        <v>175326256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189</v>
      </c>
    </row>
    <row r="351" spans="1:8" ht="15.75">
      <c r="A351" s="105" t="str">
        <f t="shared" si="27"/>
        <v>ПИ АР ЕМ ООД</v>
      </c>
      <c r="B351" s="105" t="str">
        <f t="shared" si="28"/>
        <v>175326256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ПИ АР ЕМ ООД</v>
      </c>
      <c r="B352" s="105" t="str">
        <f t="shared" si="28"/>
        <v>175326256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ПИ АР ЕМ ООД</v>
      </c>
      <c r="B353" s="105" t="str">
        <f t="shared" si="28"/>
        <v>175326256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ПИ АР ЕМ ООД</v>
      </c>
      <c r="B354" s="105" t="str">
        <f t="shared" si="28"/>
        <v>175326256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189</v>
      </c>
    </row>
    <row r="355" spans="1:8" ht="15.75">
      <c r="A355" s="105" t="str">
        <f t="shared" si="27"/>
        <v>ПИ АР ЕМ ООД</v>
      </c>
      <c r="B355" s="105" t="str">
        <f t="shared" si="28"/>
        <v>175326256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</v>
      </c>
    </row>
    <row r="356" spans="1:8" ht="15.75">
      <c r="A356" s="105" t="str">
        <f t="shared" si="27"/>
        <v>ПИ АР ЕМ ООД</v>
      </c>
      <c r="B356" s="105" t="str">
        <f t="shared" si="28"/>
        <v>175326256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ПИ АР ЕМ ООД</v>
      </c>
      <c r="B357" s="105" t="str">
        <f t="shared" si="28"/>
        <v>175326256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ПИ АР ЕМ ООД</v>
      </c>
      <c r="B358" s="105" t="str">
        <f t="shared" si="28"/>
        <v>175326256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ПИ АР ЕМ ООД</v>
      </c>
      <c r="B359" s="105" t="str">
        <f t="shared" si="28"/>
        <v>175326256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ПИ АР ЕМ ООД</v>
      </c>
      <c r="B360" s="105" t="str">
        <f t="shared" si="28"/>
        <v>175326256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ПИ АР ЕМ ООД</v>
      </c>
      <c r="B361" s="105" t="str">
        <f t="shared" si="28"/>
        <v>175326256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ПИ АР ЕМ ООД</v>
      </c>
      <c r="B362" s="105" t="str">
        <f t="shared" si="28"/>
        <v>175326256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ПИ АР ЕМ ООД</v>
      </c>
      <c r="B363" s="105" t="str">
        <f t="shared" si="28"/>
        <v>175326256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ПИ АР ЕМ ООД</v>
      </c>
      <c r="B364" s="105" t="str">
        <f t="shared" si="28"/>
        <v>175326256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ПИ АР ЕМ ООД</v>
      </c>
      <c r="B365" s="105" t="str">
        <f t="shared" si="28"/>
        <v>175326256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ПИ АР ЕМ ООД</v>
      </c>
      <c r="B366" s="105" t="str">
        <f t="shared" si="28"/>
        <v>175326256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ПИ АР ЕМ ООД</v>
      </c>
      <c r="B367" s="105" t="str">
        <f t="shared" si="28"/>
        <v>175326256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ПИ АР ЕМ ООД</v>
      </c>
      <c r="B368" s="105" t="str">
        <f t="shared" si="28"/>
        <v>175326256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199</v>
      </c>
    </row>
    <row r="369" spans="1:8" ht="15.75">
      <c r="A369" s="105" t="str">
        <f t="shared" si="27"/>
        <v>ПИ АР ЕМ ООД</v>
      </c>
      <c r="B369" s="105" t="str">
        <f t="shared" si="28"/>
        <v>175326256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ПИ АР ЕМ ООД</v>
      </c>
      <c r="B370" s="105" t="str">
        <f t="shared" si="28"/>
        <v>175326256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ПИ АР ЕМ ООД</v>
      </c>
      <c r="B371" s="105" t="str">
        <f t="shared" si="28"/>
        <v>175326256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199</v>
      </c>
    </row>
    <row r="372" spans="1:8" ht="15.75">
      <c r="A372" s="105" t="str">
        <f t="shared" si="27"/>
        <v>ПИ АР ЕМ ООД</v>
      </c>
      <c r="B372" s="105" t="str">
        <f t="shared" si="28"/>
        <v>175326256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ПИ АР ЕМ ООД</v>
      </c>
      <c r="B373" s="105" t="str">
        <f t="shared" si="28"/>
        <v>175326256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ПИ АР ЕМ ООД</v>
      </c>
      <c r="B374" s="105" t="str">
        <f t="shared" si="28"/>
        <v>175326256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ПИ АР ЕМ ООД</v>
      </c>
      <c r="B375" s="105" t="str">
        <f t="shared" si="28"/>
        <v>175326256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ПИ АР ЕМ ООД</v>
      </c>
      <c r="B376" s="105" t="str">
        <f t="shared" si="28"/>
        <v>175326256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ПИ АР ЕМ ООД</v>
      </c>
      <c r="B377" s="105" t="str">
        <f t="shared" si="28"/>
        <v>175326256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ПИ АР ЕМ ООД</v>
      </c>
      <c r="B378" s="105" t="str">
        <f t="shared" si="28"/>
        <v>175326256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ПИ АР ЕМ ООД</v>
      </c>
      <c r="B379" s="105" t="str">
        <f t="shared" si="28"/>
        <v>175326256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ПИ АР ЕМ ООД</v>
      </c>
      <c r="B380" s="105" t="str">
        <f t="shared" si="28"/>
        <v>175326256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ПИ АР ЕМ ООД</v>
      </c>
      <c r="B381" s="105" t="str">
        <f t="shared" si="28"/>
        <v>175326256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ПИ АР ЕМ ООД</v>
      </c>
      <c r="B382" s="105" t="str">
        <f t="shared" si="28"/>
        <v>175326256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ПИ АР ЕМ ООД</v>
      </c>
      <c r="B383" s="105" t="str">
        <f t="shared" si="28"/>
        <v>175326256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ПИ АР ЕМ ООД</v>
      </c>
      <c r="B384" s="105" t="str">
        <f t="shared" si="28"/>
        <v>175326256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ПИ АР ЕМ ООД</v>
      </c>
      <c r="B385" s="105" t="str">
        <f t="shared" si="28"/>
        <v>175326256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ПИ АР ЕМ ООД</v>
      </c>
      <c r="B386" s="105" t="str">
        <f t="shared" si="28"/>
        <v>175326256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ПИ АР ЕМ ООД</v>
      </c>
      <c r="B387" s="105" t="str">
        <f t="shared" si="28"/>
        <v>175326256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ПИ АР ЕМ ООД</v>
      </c>
      <c r="B388" s="105" t="str">
        <f t="shared" si="28"/>
        <v>175326256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ПИ АР ЕМ ООД</v>
      </c>
      <c r="B389" s="105" t="str">
        <f t="shared" si="28"/>
        <v>175326256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ПИ АР ЕМ ООД</v>
      </c>
      <c r="B390" s="105" t="str">
        <f t="shared" si="28"/>
        <v>175326256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ПИ АР ЕМ ООД</v>
      </c>
      <c r="B391" s="105" t="str">
        <f t="shared" si="28"/>
        <v>175326256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ПИ АР ЕМ ООД</v>
      </c>
      <c r="B392" s="105" t="str">
        <f t="shared" si="28"/>
        <v>175326256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ПИ АР ЕМ ООД</v>
      </c>
      <c r="B393" s="105" t="str">
        <f t="shared" si="28"/>
        <v>175326256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ПИ АР ЕМ ООД</v>
      </c>
      <c r="B394" s="105" t="str">
        <f t="shared" si="28"/>
        <v>175326256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ПИ АР ЕМ ООД</v>
      </c>
      <c r="B395" s="105" t="str">
        <f t="shared" si="28"/>
        <v>175326256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ПИ АР ЕМ ООД</v>
      </c>
      <c r="B396" s="105" t="str">
        <f t="shared" si="28"/>
        <v>175326256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ПИ АР ЕМ ООД</v>
      </c>
      <c r="B397" s="105" t="str">
        <f t="shared" si="28"/>
        <v>175326256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ПИ АР ЕМ ООД</v>
      </c>
      <c r="B398" s="105" t="str">
        <f t="shared" si="28"/>
        <v>175326256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ПИ АР ЕМ ООД</v>
      </c>
      <c r="B399" s="105" t="str">
        <f t="shared" si="28"/>
        <v>175326256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ПИ АР ЕМ ООД</v>
      </c>
      <c r="B400" s="105" t="str">
        <f t="shared" si="28"/>
        <v>175326256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ПИ АР ЕМ ООД</v>
      </c>
      <c r="B401" s="105" t="str">
        <f t="shared" si="28"/>
        <v>175326256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ПИ АР ЕМ ООД</v>
      </c>
      <c r="B402" s="105" t="str">
        <f t="shared" si="28"/>
        <v>175326256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ПИ АР ЕМ ООД</v>
      </c>
      <c r="B403" s="105" t="str">
        <f t="shared" si="28"/>
        <v>175326256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ПИ АР ЕМ ООД</v>
      </c>
      <c r="B404" s="105" t="str">
        <f t="shared" si="28"/>
        <v>175326256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ПИ АР ЕМ ООД</v>
      </c>
      <c r="B405" s="105" t="str">
        <f t="shared" si="28"/>
        <v>175326256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ПИ АР ЕМ ООД</v>
      </c>
      <c r="B406" s="105" t="str">
        <f t="shared" si="28"/>
        <v>175326256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ПИ АР ЕМ ООД</v>
      </c>
      <c r="B407" s="105" t="str">
        <f t="shared" si="28"/>
        <v>175326256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ПИ АР ЕМ ООД</v>
      </c>
      <c r="B408" s="105" t="str">
        <f t="shared" si="28"/>
        <v>175326256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ПИ АР ЕМ ООД</v>
      </c>
      <c r="B409" s="105" t="str">
        <f t="shared" si="28"/>
        <v>175326256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ПИ АР ЕМ ООД</v>
      </c>
      <c r="B410" s="105" t="str">
        <f aca="true" t="shared" si="31" ref="B410:B459">pdeBulstat</f>
        <v>175326256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ПИ АР ЕМ ООД</v>
      </c>
      <c r="B411" s="105" t="str">
        <f t="shared" si="31"/>
        <v>175326256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ПИ АР ЕМ ООД</v>
      </c>
      <c r="B412" s="105" t="str">
        <f t="shared" si="31"/>
        <v>175326256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ПИ АР ЕМ ООД</v>
      </c>
      <c r="B413" s="105" t="str">
        <f t="shared" si="31"/>
        <v>175326256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ПИ АР ЕМ ООД</v>
      </c>
      <c r="B414" s="105" t="str">
        <f t="shared" si="31"/>
        <v>175326256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ПИ АР ЕМ ООД</v>
      </c>
      <c r="B415" s="105" t="str">
        <f t="shared" si="31"/>
        <v>175326256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ПИ АР ЕМ ООД</v>
      </c>
      <c r="B416" s="105" t="str">
        <f t="shared" si="31"/>
        <v>175326256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194</v>
      </c>
    </row>
    <row r="417" spans="1:8" ht="15.75">
      <c r="A417" s="105" t="str">
        <f t="shared" si="30"/>
        <v>ПИ АР ЕМ ООД</v>
      </c>
      <c r="B417" s="105" t="str">
        <f t="shared" si="31"/>
        <v>175326256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ПИ АР ЕМ ООД</v>
      </c>
      <c r="B418" s="105" t="str">
        <f t="shared" si="31"/>
        <v>175326256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ПИ АР ЕМ ООД</v>
      </c>
      <c r="B419" s="105" t="str">
        <f t="shared" si="31"/>
        <v>175326256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ПИ АР ЕМ ООД</v>
      </c>
      <c r="B420" s="105" t="str">
        <f t="shared" si="31"/>
        <v>175326256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194</v>
      </c>
    </row>
    <row r="421" spans="1:8" ht="15.75">
      <c r="A421" s="105" t="str">
        <f t="shared" si="30"/>
        <v>ПИ АР ЕМ ООД</v>
      </c>
      <c r="B421" s="105" t="str">
        <f t="shared" si="31"/>
        <v>175326256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</v>
      </c>
    </row>
    <row r="422" spans="1:8" ht="15.75">
      <c r="A422" s="105" t="str">
        <f t="shared" si="30"/>
        <v>ПИ АР ЕМ ООД</v>
      </c>
      <c r="B422" s="105" t="str">
        <f t="shared" si="31"/>
        <v>175326256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ПИ АР ЕМ ООД</v>
      </c>
      <c r="B423" s="105" t="str">
        <f t="shared" si="31"/>
        <v>175326256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ПИ АР ЕМ ООД</v>
      </c>
      <c r="B424" s="105" t="str">
        <f t="shared" si="31"/>
        <v>175326256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ПИ АР ЕМ ООД</v>
      </c>
      <c r="B425" s="105" t="str">
        <f t="shared" si="31"/>
        <v>175326256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ПИ АР ЕМ ООД</v>
      </c>
      <c r="B426" s="105" t="str">
        <f t="shared" si="31"/>
        <v>175326256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ПИ АР ЕМ ООД</v>
      </c>
      <c r="B427" s="105" t="str">
        <f t="shared" si="31"/>
        <v>175326256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ПИ АР ЕМ ООД</v>
      </c>
      <c r="B428" s="105" t="str">
        <f t="shared" si="31"/>
        <v>175326256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ПИ АР ЕМ ООД</v>
      </c>
      <c r="B429" s="105" t="str">
        <f t="shared" si="31"/>
        <v>175326256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ПИ АР ЕМ ООД</v>
      </c>
      <c r="B430" s="105" t="str">
        <f t="shared" si="31"/>
        <v>175326256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ПИ АР ЕМ ООД</v>
      </c>
      <c r="B431" s="105" t="str">
        <f t="shared" si="31"/>
        <v>175326256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ПИ АР ЕМ ООД</v>
      </c>
      <c r="B432" s="105" t="str">
        <f t="shared" si="31"/>
        <v>175326256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ПИ АР ЕМ ООД</v>
      </c>
      <c r="B433" s="105" t="str">
        <f t="shared" si="31"/>
        <v>175326256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ПИ АР ЕМ ООД</v>
      </c>
      <c r="B434" s="105" t="str">
        <f t="shared" si="31"/>
        <v>175326256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204</v>
      </c>
    </row>
    <row r="435" spans="1:8" ht="15.75">
      <c r="A435" s="105" t="str">
        <f t="shared" si="30"/>
        <v>ПИ АР ЕМ ООД</v>
      </c>
      <c r="B435" s="105" t="str">
        <f t="shared" si="31"/>
        <v>175326256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ПИ АР ЕМ ООД</v>
      </c>
      <c r="B436" s="105" t="str">
        <f t="shared" si="31"/>
        <v>175326256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ПИ АР ЕМ ООД</v>
      </c>
      <c r="B437" s="105" t="str">
        <f t="shared" si="31"/>
        <v>175326256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204</v>
      </c>
    </row>
    <row r="438" spans="1:8" ht="15.75">
      <c r="A438" s="105" t="str">
        <f t="shared" si="30"/>
        <v>ПИ АР ЕМ ООД</v>
      </c>
      <c r="B438" s="105" t="str">
        <f t="shared" si="31"/>
        <v>175326256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ПИ АР ЕМ ООД</v>
      </c>
      <c r="B439" s="105" t="str">
        <f t="shared" si="31"/>
        <v>175326256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ПИ АР ЕМ ООД</v>
      </c>
      <c r="B440" s="105" t="str">
        <f t="shared" si="31"/>
        <v>175326256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ПИ АР ЕМ ООД</v>
      </c>
      <c r="B441" s="105" t="str">
        <f t="shared" si="31"/>
        <v>175326256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ПИ АР ЕМ ООД</v>
      </c>
      <c r="B442" s="105" t="str">
        <f t="shared" si="31"/>
        <v>175326256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ПИ АР ЕМ ООД</v>
      </c>
      <c r="B443" s="105" t="str">
        <f t="shared" si="31"/>
        <v>175326256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ПИ АР ЕМ ООД</v>
      </c>
      <c r="B444" s="105" t="str">
        <f t="shared" si="31"/>
        <v>175326256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ПИ АР ЕМ ООД</v>
      </c>
      <c r="B445" s="105" t="str">
        <f t="shared" si="31"/>
        <v>175326256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ПИ АР ЕМ ООД</v>
      </c>
      <c r="B446" s="105" t="str">
        <f t="shared" si="31"/>
        <v>175326256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ПИ АР ЕМ ООД</v>
      </c>
      <c r="B447" s="105" t="str">
        <f t="shared" si="31"/>
        <v>175326256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ПИ АР ЕМ ООД</v>
      </c>
      <c r="B448" s="105" t="str">
        <f t="shared" si="31"/>
        <v>175326256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ПИ АР ЕМ ООД</v>
      </c>
      <c r="B449" s="105" t="str">
        <f t="shared" si="31"/>
        <v>175326256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ПИ АР ЕМ ООД</v>
      </c>
      <c r="B450" s="105" t="str">
        <f t="shared" si="31"/>
        <v>175326256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ПИ АР ЕМ ООД</v>
      </c>
      <c r="B451" s="105" t="str">
        <f t="shared" si="31"/>
        <v>175326256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ПИ АР ЕМ ООД</v>
      </c>
      <c r="B452" s="105" t="str">
        <f t="shared" si="31"/>
        <v>175326256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ПИ АР ЕМ ООД</v>
      </c>
      <c r="B453" s="105" t="str">
        <f t="shared" si="31"/>
        <v>175326256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ПИ АР ЕМ ООД</v>
      </c>
      <c r="B454" s="105" t="str">
        <f t="shared" si="31"/>
        <v>175326256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ПИ АР ЕМ ООД</v>
      </c>
      <c r="B455" s="105" t="str">
        <f t="shared" si="31"/>
        <v>175326256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ПИ АР ЕМ ООД</v>
      </c>
      <c r="B456" s="105" t="str">
        <f t="shared" si="31"/>
        <v>175326256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ПИ АР ЕМ ООД</v>
      </c>
      <c r="B457" s="105" t="str">
        <f t="shared" si="31"/>
        <v>175326256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ПИ АР ЕМ ООД</v>
      </c>
      <c r="B458" s="105" t="str">
        <f t="shared" si="31"/>
        <v>175326256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ПИ АР ЕМ ООД</v>
      </c>
      <c r="B459" s="105" t="str">
        <f t="shared" si="31"/>
        <v>175326256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ПИ АР ЕМ ООД</v>
      </c>
      <c r="B461" s="105" t="str">
        <f aca="true" t="shared" si="34" ref="B461:B524">pdeBulstat</f>
        <v>175326256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ПИ АР ЕМ ООД</v>
      </c>
      <c r="B462" s="105" t="str">
        <f t="shared" si="34"/>
        <v>175326256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ПИ АР ЕМ ООД</v>
      </c>
      <c r="B463" s="105" t="str">
        <f t="shared" si="34"/>
        <v>175326256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37</v>
      </c>
    </row>
    <row r="464" spans="1:8" ht="15.75">
      <c r="A464" s="105" t="str">
        <f t="shared" si="33"/>
        <v>ПИ АР ЕМ ООД</v>
      </c>
      <c r="B464" s="105" t="str">
        <f t="shared" si="34"/>
        <v>175326256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ПИ АР ЕМ ООД</v>
      </c>
      <c r="B465" s="105" t="str">
        <f t="shared" si="34"/>
        <v>175326256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ПИ АР ЕМ ООД</v>
      </c>
      <c r="B466" s="105" t="str">
        <f t="shared" si="34"/>
        <v>175326256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9</v>
      </c>
    </row>
    <row r="467" spans="1:8" ht="15.75">
      <c r="A467" s="105" t="str">
        <f t="shared" si="33"/>
        <v>ПИ АР ЕМ ООД</v>
      </c>
      <c r="B467" s="105" t="str">
        <f t="shared" si="34"/>
        <v>175326256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ПИ АР ЕМ ООД</v>
      </c>
      <c r="B468" s="105" t="str">
        <f t="shared" si="34"/>
        <v>175326256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ПИ АР ЕМ ООД</v>
      </c>
      <c r="B469" s="105" t="str">
        <f t="shared" si="34"/>
        <v>175326256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46</v>
      </c>
    </row>
    <row r="470" spans="1:8" ht="15.75">
      <c r="A470" s="105" t="str">
        <f t="shared" si="33"/>
        <v>ПИ АР ЕМ ООД</v>
      </c>
      <c r="B470" s="105" t="str">
        <f t="shared" si="34"/>
        <v>175326256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ПИ АР ЕМ ООД</v>
      </c>
      <c r="B471" s="105" t="str">
        <f t="shared" si="34"/>
        <v>175326256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ПИ АР ЕМ ООД</v>
      </c>
      <c r="B472" s="105" t="str">
        <f t="shared" si="34"/>
        <v>175326256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ПИ АР ЕМ ООД</v>
      </c>
      <c r="B473" s="105" t="str">
        <f t="shared" si="34"/>
        <v>175326256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ПИ АР ЕМ ООД</v>
      </c>
      <c r="B474" s="105" t="str">
        <f t="shared" si="34"/>
        <v>175326256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ПИ АР ЕМ ООД</v>
      </c>
      <c r="B475" s="105" t="str">
        <f t="shared" si="34"/>
        <v>175326256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ПИ АР ЕМ ООД</v>
      </c>
      <c r="B476" s="105" t="str">
        <f t="shared" si="34"/>
        <v>175326256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ПИ АР ЕМ ООД</v>
      </c>
      <c r="B477" s="105" t="str">
        <f t="shared" si="34"/>
        <v>175326256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ПИ АР ЕМ ООД</v>
      </c>
      <c r="B478" s="105" t="str">
        <f t="shared" si="34"/>
        <v>175326256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ПИ АР ЕМ ООД</v>
      </c>
      <c r="B479" s="105" t="str">
        <f t="shared" si="34"/>
        <v>175326256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ПИ АР ЕМ ООД</v>
      </c>
      <c r="B480" s="105" t="str">
        <f t="shared" si="34"/>
        <v>175326256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ПИ АР ЕМ ООД</v>
      </c>
      <c r="B481" s="105" t="str">
        <f t="shared" si="34"/>
        <v>175326256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ПИ АР ЕМ ООД</v>
      </c>
      <c r="B482" s="105" t="str">
        <f t="shared" si="34"/>
        <v>175326256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ПИ АР ЕМ ООД</v>
      </c>
      <c r="B483" s="105" t="str">
        <f t="shared" si="34"/>
        <v>175326256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ПИ АР ЕМ ООД</v>
      </c>
      <c r="B484" s="105" t="str">
        <f t="shared" si="34"/>
        <v>175326256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ПИ АР ЕМ ООД</v>
      </c>
      <c r="B485" s="105" t="str">
        <f t="shared" si="34"/>
        <v>175326256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ПИ АР ЕМ ООД</v>
      </c>
      <c r="B486" s="105" t="str">
        <f t="shared" si="34"/>
        <v>175326256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ПИ АР ЕМ ООД</v>
      </c>
      <c r="B487" s="105" t="str">
        <f t="shared" si="34"/>
        <v>175326256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ПИ АР ЕМ ООД</v>
      </c>
      <c r="B488" s="105" t="str">
        <f t="shared" si="34"/>
        <v>175326256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ПИ АР ЕМ ООД</v>
      </c>
      <c r="B489" s="105" t="str">
        <f t="shared" si="34"/>
        <v>175326256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ПИ АР ЕМ ООД</v>
      </c>
      <c r="B490" s="105" t="str">
        <f t="shared" si="34"/>
        <v>175326256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46</v>
      </c>
    </row>
    <row r="491" spans="1:8" ht="15.75">
      <c r="A491" s="105" t="str">
        <f t="shared" si="33"/>
        <v>ПИ АР ЕМ ООД</v>
      </c>
      <c r="B491" s="105" t="str">
        <f t="shared" si="34"/>
        <v>175326256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ПИ АР ЕМ ООД</v>
      </c>
      <c r="B492" s="105" t="str">
        <f t="shared" si="34"/>
        <v>175326256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ПИ АР ЕМ ООД</v>
      </c>
      <c r="B493" s="105" t="str">
        <f t="shared" si="34"/>
        <v>175326256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ПИ АР ЕМ ООД</v>
      </c>
      <c r="B494" s="105" t="str">
        <f t="shared" si="34"/>
        <v>175326256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ПИ АР ЕМ ООД</v>
      </c>
      <c r="B495" s="105" t="str">
        <f t="shared" si="34"/>
        <v>175326256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ПИ АР ЕМ ООД</v>
      </c>
      <c r="B496" s="105" t="str">
        <f t="shared" si="34"/>
        <v>175326256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ПИ АР ЕМ ООД</v>
      </c>
      <c r="B497" s="105" t="str">
        <f t="shared" si="34"/>
        <v>175326256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ПИ АР ЕМ ООД</v>
      </c>
      <c r="B498" s="105" t="str">
        <f t="shared" si="34"/>
        <v>175326256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ПИ АР ЕМ ООД</v>
      </c>
      <c r="B499" s="105" t="str">
        <f t="shared" si="34"/>
        <v>175326256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ПИ АР ЕМ ООД</v>
      </c>
      <c r="B500" s="105" t="str">
        <f t="shared" si="34"/>
        <v>175326256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ПИ АР ЕМ ООД</v>
      </c>
      <c r="B501" s="105" t="str">
        <f t="shared" si="34"/>
        <v>175326256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ПИ АР ЕМ ООД</v>
      </c>
      <c r="B502" s="105" t="str">
        <f t="shared" si="34"/>
        <v>175326256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ПИ АР ЕМ ООД</v>
      </c>
      <c r="B503" s="105" t="str">
        <f t="shared" si="34"/>
        <v>175326256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ПИ АР ЕМ ООД</v>
      </c>
      <c r="B504" s="105" t="str">
        <f t="shared" si="34"/>
        <v>175326256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ПИ АР ЕМ ООД</v>
      </c>
      <c r="B505" s="105" t="str">
        <f t="shared" si="34"/>
        <v>175326256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ПИ АР ЕМ ООД</v>
      </c>
      <c r="B506" s="105" t="str">
        <f t="shared" si="34"/>
        <v>175326256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ПИ АР ЕМ ООД</v>
      </c>
      <c r="B507" s="105" t="str">
        <f t="shared" si="34"/>
        <v>175326256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ПИ АР ЕМ ООД</v>
      </c>
      <c r="B508" s="105" t="str">
        <f t="shared" si="34"/>
        <v>175326256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ПИ АР ЕМ ООД</v>
      </c>
      <c r="B509" s="105" t="str">
        <f t="shared" si="34"/>
        <v>175326256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ПИ АР ЕМ ООД</v>
      </c>
      <c r="B510" s="105" t="str">
        <f t="shared" si="34"/>
        <v>175326256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ПИ АР ЕМ ООД</v>
      </c>
      <c r="B511" s="105" t="str">
        <f t="shared" si="34"/>
        <v>175326256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ПИ АР ЕМ ООД</v>
      </c>
      <c r="B512" s="105" t="str">
        <f t="shared" si="34"/>
        <v>175326256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ПИ АР ЕМ ООД</v>
      </c>
      <c r="B513" s="105" t="str">
        <f t="shared" si="34"/>
        <v>175326256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ПИ АР ЕМ ООД</v>
      </c>
      <c r="B514" s="105" t="str">
        <f t="shared" si="34"/>
        <v>175326256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ПИ АР ЕМ ООД</v>
      </c>
      <c r="B515" s="105" t="str">
        <f t="shared" si="34"/>
        <v>175326256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ПИ АР ЕМ ООД</v>
      </c>
      <c r="B516" s="105" t="str">
        <f t="shared" si="34"/>
        <v>175326256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ПИ АР ЕМ ООД</v>
      </c>
      <c r="B517" s="105" t="str">
        <f t="shared" si="34"/>
        <v>175326256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ПИ АР ЕМ ООД</v>
      </c>
      <c r="B518" s="105" t="str">
        <f t="shared" si="34"/>
        <v>175326256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ПИ АР ЕМ ООД</v>
      </c>
      <c r="B519" s="105" t="str">
        <f t="shared" si="34"/>
        <v>175326256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ПИ АР ЕМ ООД</v>
      </c>
      <c r="B520" s="105" t="str">
        <f t="shared" si="34"/>
        <v>175326256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ПИ АР ЕМ ООД</v>
      </c>
      <c r="B521" s="105" t="str">
        <f t="shared" si="34"/>
        <v>175326256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ПИ АР ЕМ ООД</v>
      </c>
      <c r="B522" s="105" t="str">
        <f t="shared" si="34"/>
        <v>175326256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ПИ АР ЕМ ООД</v>
      </c>
      <c r="B523" s="105" t="str">
        <f t="shared" si="34"/>
        <v>175326256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ПИ АР ЕМ ООД</v>
      </c>
      <c r="B524" s="105" t="str">
        <f t="shared" si="34"/>
        <v>175326256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ПИ АР ЕМ ООД</v>
      </c>
      <c r="B525" s="105" t="str">
        <f aca="true" t="shared" si="37" ref="B525:B588">pdeBulstat</f>
        <v>175326256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ПИ АР ЕМ ООД</v>
      </c>
      <c r="B526" s="105" t="str">
        <f t="shared" si="37"/>
        <v>175326256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3</v>
      </c>
    </row>
    <row r="527" spans="1:8" ht="15.75">
      <c r="A527" s="105" t="str">
        <f t="shared" si="36"/>
        <v>ПИ АР ЕМ ООД</v>
      </c>
      <c r="B527" s="105" t="str">
        <f t="shared" si="37"/>
        <v>175326256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ПИ АР ЕМ ООД</v>
      </c>
      <c r="B528" s="105" t="str">
        <f t="shared" si="37"/>
        <v>175326256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ПИ АР ЕМ ООД</v>
      </c>
      <c r="B529" s="105" t="str">
        <f t="shared" si="37"/>
        <v>175326256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4</v>
      </c>
    </row>
    <row r="530" spans="1:8" ht="15.75">
      <c r="A530" s="105" t="str">
        <f t="shared" si="36"/>
        <v>ПИ АР ЕМ ООД</v>
      </c>
      <c r="B530" s="105" t="str">
        <f t="shared" si="37"/>
        <v>175326256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ПИ АР ЕМ ООД</v>
      </c>
      <c r="B531" s="105" t="str">
        <f t="shared" si="37"/>
        <v>175326256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ПИ АР ЕМ ООД</v>
      </c>
      <c r="B532" s="105" t="str">
        <f t="shared" si="37"/>
        <v>175326256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ПИ АР ЕМ ООД</v>
      </c>
      <c r="B533" s="105" t="str">
        <f t="shared" si="37"/>
        <v>175326256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ПИ АР ЕМ ООД</v>
      </c>
      <c r="B534" s="105" t="str">
        <f t="shared" si="37"/>
        <v>175326256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ПИ АР ЕМ ООД</v>
      </c>
      <c r="B535" s="105" t="str">
        <f t="shared" si="37"/>
        <v>175326256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ПИ АР ЕМ ООД</v>
      </c>
      <c r="B536" s="105" t="str">
        <f t="shared" si="37"/>
        <v>175326256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ПИ АР ЕМ ООД</v>
      </c>
      <c r="B537" s="105" t="str">
        <f t="shared" si="37"/>
        <v>175326256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ПИ АР ЕМ ООД</v>
      </c>
      <c r="B538" s="105" t="str">
        <f t="shared" si="37"/>
        <v>175326256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ПИ АР ЕМ ООД</v>
      </c>
      <c r="B539" s="105" t="str">
        <f t="shared" si="37"/>
        <v>175326256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ПИ АР ЕМ ООД</v>
      </c>
      <c r="B540" s="105" t="str">
        <f t="shared" si="37"/>
        <v>175326256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ПИ АР ЕМ ООД</v>
      </c>
      <c r="B541" s="105" t="str">
        <f t="shared" si="37"/>
        <v>175326256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ПИ АР ЕМ ООД</v>
      </c>
      <c r="B542" s="105" t="str">
        <f t="shared" si="37"/>
        <v>175326256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ПИ АР ЕМ ООД</v>
      </c>
      <c r="B543" s="105" t="str">
        <f t="shared" si="37"/>
        <v>175326256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ПИ АР ЕМ ООД</v>
      </c>
      <c r="B544" s="105" t="str">
        <f t="shared" si="37"/>
        <v>175326256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ПИ АР ЕМ ООД</v>
      </c>
      <c r="B545" s="105" t="str">
        <f t="shared" si="37"/>
        <v>175326256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ПИ АР ЕМ ООД</v>
      </c>
      <c r="B546" s="105" t="str">
        <f t="shared" si="37"/>
        <v>175326256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ПИ АР ЕМ ООД</v>
      </c>
      <c r="B547" s="105" t="str">
        <f t="shared" si="37"/>
        <v>175326256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ПИ АР ЕМ ООД</v>
      </c>
      <c r="B548" s="105" t="str">
        <f t="shared" si="37"/>
        <v>175326256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ПИ АР ЕМ ООД</v>
      </c>
      <c r="B549" s="105" t="str">
        <f t="shared" si="37"/>
        <v>175326256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ПИ АР ЕМ ООД</v>
      </c>
      <c r="B550" s="105" t="str">
        <f t="shared" si="37"/>
        <v>175326256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4</v>
      </c>
    </row>
    <row r="551" spans="1:8" ht="15.75">
      <c r="A551" s="105" t="str">
        <f t="shared" si="36"/>
        <v>ПИ АР ЕМ ООД</v>
      </c>
      <c r="B551" s="105" t="str">
        <f t="shared" si="37"/>
        <v>175326256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ПИ АР ЕМ ООД</v>
      </c>
      <c r="B552" s="105" t="str">
        <f t="shared" si="37"/>
        <v>175326256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ПИ АР ЕМ ООД</v>
      </c>
      <c r="B553" s="105" t="str">
        <f t="shared" si="37"/>
        <v>175326256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ПИ АР ЕМ ООД</v>
      </c>
      <c r="B554" s="105" t="str">
        <f t="shared" si="37"/>
        <v>175326256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ПИ АР ЕМ ООД</v>
      </c>
      <c r="B555" s="105" t="str">
        <f t="shared" si="37"/>
        <v>175326256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ПИ АР ЕМ ООД</v>
      </c>
      <c r="B556" s="105" t="str">
        <f t="shared" si="37"/>
        <v>175326256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6</v>
      </c>
    </row>
    <row r="557" spans="1:8" ht="15.75">
      <c r="A557" s="105" t="str">
        <f t="shared" si="36"/>
        <v>ПИ АР ЕМ ООД</v>
      </c>
      <c r="B557" s="105" t="str">
        <f t="shared" si="37"/>
        <v>175326256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ПИ АР ЕМ ООД</v>
      </c>
      <c r="B558" s="105" t="str">
        <f t="shared" si="37"/>
        <v>175326256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ПИ АР ЕМ ООД</v>
      </c>
      <c r="B559" s="105" t="str">
        <f t="shared" si="37"/>
        <v>175326256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42</v>
      </c>
    </row>
    <row r="560" spans="1:8" ht="15.75">
      <c r="A560" s="105" t="str">
        <f t="shared" si="36"/>
        <v>ПИ АР ЕМ ООД</v>
      </c>
      <c r="B560" s="105" t="str">
        <f t="shared" si="37"/>
        <v>175326256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ПИ АР ЕМ ООД</v>
      </c>
      <c r="B561" s="105" t="str">
        <f t="shared" si="37"/>
        <v>175326256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ПИ АР ЕМ ООД</v>
      </c>
      <c r="B562" s="105" t="str">
        <f t="shared" si="37"/>
        <v>175326256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ПИ АР ЕМ ООД</v>
      </c>
      <c r="B563" s="105" t="str">
        <f t="shared" si="37"/>
        <v>175326256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ПИ АР ЕМ ООД</v>
      </c>
      <c r="B564" s="105" t="str">
        <f t="shared" si="37"/>
        <v>175326256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ПИ АР ЕМ ООД</v>
      </c>
      <c r="B565" s="105" t="str">
        <f t="shared" si="37"/>
        <v>175326256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ПИ АР ЕМ ООД</v>
      </c>
      <c r="B566" s="105" t="str">
        <f t="shared" si="37"/>
        <v>175326256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ПИ АР ЕМ ООД</v>
      </c>
      <c r="B567" s="105" t="str">
        <f t="shared" si="37"/>
        <v>175326256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ПИ АР ЕМ ООД</v>
      </c>
      <c r="B568" s="105" t="str">
        <f t="shared" si="37"/>
        <v>175326256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ПИ АР ЕМ ООД</v>
      </c>
      <c r="B569" s="105" t="str">
        <f t="shared" si="37"/>
        <v>175326256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ПИ АР ЕМ ООД</v>
      </c>
      <c r="B570" s="105" t="str">
        <f t="shared" si="37"/>
        <v>175326256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ПИ АР ЕМ ООД</v>
      </c>
      <c r="B571" s="105" t="str">
        <f t="shared" si="37"/>
        <v>175326256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ПИ АР ЕМ ООД</v>
      </c>
      <c r="B572" s="105" t="str">
        <f t="shared" si="37"/>
        <v>175326256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ПИ АР ЕМ ООД</v>
      </c>
      <c r="B573" s="105" t="str">
        <f t="shared" si="37"/>
        <v>175326256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ПИ АР ЕМ ООД</v>
      </c>
      <c r="B574" s="105" t="str">
        <f t="shared" si="37"/>
        <v>175326256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ПИ АР ЕМ ООД</v>
      </c>
      <c r="B575" s="105" t="str">
        <f t="shared" si="37"/>
        <v>175326256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ПИ АР ЕМ ООД</v>
      </c>
      <c r="B576" s="105" t="str">
        <f t="shared" si="37"/>
        <v>175326256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ПИ АР ЕМ ООД</v>
      </c>
      <c r="B577" s="105" t="str">
        <f t="shared" si="37"/>
        <v>175326256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ПИ АР ЕМ ООД</v>
      </c>
      <c r="B578" s="105" t="str">
        <f t="shared" si="37"/>
        <v>175326256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ПИ АР ЕМ ООД</v>
      </c>
      <c r="B579" s="105" t="str">
        <f t="shared" si="37"/>
        <v>175326256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ПИ АР ЕМ ООД</v>
      </c>
      <c r="B580" s="105" t="str">
        <f t="shared" si="37"/>
        <v>175326256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42</v>
      </c>
    </row>
    <row r="581" spans="1:8" ht="15.75">
      <c r="A581" s="105" t="str">
        <f t="shared" si="36"/>
        <v>ПИ АР ЕМ ООД</v>
      </c>
      <c r="B581" s="105" t="str">
        <f t="shared" si="37"/>
        <v>175326256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ПИ АР ЕМ ООД</v>
      </c>
      <c r="B582" s="105" t="str">
        <f t="shared" si="37"/>
        <v>175326256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ПИ АР ЕМ ООД</v>
      </c>
      <c r="B583" s="105" t="str">
        <f t="shared" si="37"/>
        <v>175326256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ПИ АР ЕМ ООД</v>
      </c>
      <c r="B584" s="105" t="str">
        <f t="shared" si="37"/>
        <v>175326256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ПИ АР ЕМ ООД</v>
      </c>
      <c r="B585" s="105" t="str">
        <f t="shared" si="37"/>
        <v>175326256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ПИ АР ЕМ ООД</v>
      </c>
      <c r="B586" s="105" t="str">
        <f t="shared" si="37"/>
        <v>175326256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ПИ АР ЕМ ООД</v>
      </c>
      <c r="B587" s="105" t="str">
        <f t="shared" si="37"/>
        <v>175326256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ПИ АР ЕМ ООД</v>
      </c>
      <c r="B588" s="105" t="str">
        <f t="shared" si="37"/>
        <v>175326256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ПИ АР ЕМ ООД</v>
      </c>
      <c r="B589" s="105" t="str">
        <f aca="true" t="shared" si="40" ref="B589:B652">pdeBulstat</f>
        <v>175326256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ПИ АР ЕМ ООД</v>
      </c>
      <c r="B590" s="105" t="str">
        <f t="shared" si="40"/>
        <v>175326256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ПИ АР ЕМ ООД</v>
      </c>
      <c r="B591" s="105" t="str">
        <f t="shared" si="40"/>
        <v>175326256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ПИ АР ЕМ ООД</v>
      </c>
      <c r="B592" s="105" t="str">
        <f t="shared" si="40"/>
        <v>175326256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ПИ АР ЕМ ООД</v>
      </c>
      <c r="B593" s="105" t="str">
        <f t="shared" si="40"/>
        <v>175326256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ПИ АР ЕМ ООД</v>
      </c>
      <c r="B594" s="105" t="str">
        <f t="shared" si="40"/>
        <v>175326256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ПИ АР ЕМ ООД</v>
      </c>
      <c r="B595" s="105" t="str">
        <f t="shared" si="40"/>
        <v>175326256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ПИ АР ЕМ ООД</v>
      </c>
      <c r="B596" s="105" t="str">
        <f t="shared" si="40"/>
        <v>175326256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ПИ АР ЕМ ООД</v>
      </c>
      <c r="B597" s="105" t="str">
        <f t="shared" si="40"/>
        <v>175326256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ПИ АР ЕМ ООД</v>
      </c>
      <c r="B598" s="105" t="str">
        <f t="shared" si="40"/>
        <v>175326256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ПИ АР ЕМ ООД</v>
      </c>
      <c r="B599" s="105" t="str">
        <f t="shared" si="40"/>
        <v>175326256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ПИ АР ЕМ ООД</v>
      </c>
      <c r="B600" s="105" t="str">
        <f t="shared" si="40"/>
        <v>175326256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ПИ АР ЕМ ООД</v>
      </c>
      <c r="B601" s="105" t="str">
        <f t="shared" si="40"/>
        <v>175326256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ПИ АР ЕМ ООД</v>
      </c>
      <c r="B602" s="105" t="str">
        <f t="shared" si="40"/>
        <v>175326256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ПИ АР ЕМ ООД</v>
      </c>
      <c r="B603" s="105" t="str">
        <f t="shared" si="40"/>
        <v>175326256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ПИ АР ЕМ ООД</v>
      </c>
      <c r="B604" s="105" t="str">
        <f t="shared" si="40"/>
        <v>175326256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ПИ АР ЕМ ООД</v>
      </c>
      <c r="B605" s="105" t="str">
        <f t="shared" si="40"/>
        <v>175326256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ПИ АР ЕМ ООД</v>
      </c>
      <c r="B606" s="105" t="str">
        <f t="shared" si="40"/>
        <v>175326256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ПИ АР ЕМ ООД</v>
      </c>
      <c r="B607" s="105" t="str">
        <f t="shared" si="40"/>
        <v>175326256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ПИ АР ЕМ ООД</v>
      </c>
      <c r="B608" s="105" t="str">
        <f t="shared" si="40"/>
        <v>175326256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ПИ АР ЕМ ООД</v>
      </c>
      <c r="B609" s="105" t="str">
        <f t="shared" si="40"/>
        <v>175326256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ПИ АР ЕМ ООД</v>
      </c>
      <c r="B610" s="105" t="str">
        <f t="shared" si="40"/>
        <v>175326256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ПИ АР ЕМ ООД</v>
      </c>
      <c r="B611" s="105" t="str">
        <f t="shared" si="40"/>
        <v>175326256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ПИ АР ЕМ ООД</v>
      </c>
      <c r="B612" s="105" t="str">
        <f t="shared" si="40"/>
        <v>175326256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ПИ АР ЕМ ООД</v>
      </c>
      <c r="B613" s="105" t="str">
        <f t="shared" si="40"/>
        <v>175326256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ПИ АР ЕМ ООД</v>
      </c>
      <c r="B614" s="105" t="str">
        <f t="shared" si="40"/>
        <v>175326256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ПИ АР ЕМ ООД</v>
      </c>
      <c r="B615" s="105" t="str">
        <f t="shared" si="40"/>
        <v>175326256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ПИ АР ЕМ ООД</v>
      </c>
      <c r="B616" s="105" t="str">
        <f t="shared" si="40"/>
        <v>175326256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ПИ АР ЕМ ООД</v>
      </c>
      <c r="B617" s="105" t="str">
        <f t="shared" si="40"/>
        <v>175326256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ПИ АР ЕМ ООД</v>
      </c>
      <c r="B618" s="105" t="str">
        <f t="shared" si="40"/>
        <v>175326256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ПИ АР ЕМ ООД</v>
      </c>
      <c r="B619" s="105" t="str">
        <f t="shared" si="40"/>
        <v>175326256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ПИ АР ЕМ ООД</v>
      </c>
      <c r="B620" s="105" t="str">
        <f t="shared" si="40"/>
        <v>175326256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ПИ АР ЕМ ООД</v>
      </c>
      <c r="B621" s="105" t="str">
        <f t="shared" si="40"/>
        <v>175326256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ПИ АР ЕМ ООД</v>
      </c>
      <c r="B622" s="105" t="str">
        <f t="shared" si="40"/>
        <v>175326256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ПИ АР ЕМ ООД</v>
      </c>
      <c r="B623" s="105" t="str">
        <f t="shared" si="40"/>
        <v>175326256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ПИ АР ЕМ ООД</v>
      </c>
      <c r="B624" s="105" t="str">
        <f t="shared" si="40"/>
        <v>175326256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ПИ АР ЕМ ООД</v>
      </c>
      <c r="B625" s="105" t="str">
        <f t="shared" si="40"/>
        <v>175326256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ПИ АР ЕМ ООД</v>
      </c>
      <c r="B626" s="105" t="str">
        <f t="shared" si="40"/>
        <v>175326256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ПИ АР ЕМ ООД</v>
      </c>
      <c r="B627" s="105" t="str">
        <f t="shared" si="40"/>
        <v>175326256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ПИ АР ЕМ ООД</v>
      </c>
      <c r="B628" s="105" t="str">
        <f t="shared" si="40"/>
        <v>175326256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ПИ АР ЕМ ООД</v>
      </c>
      <c r="B629" s="105" t="str">
        <f t="shared" si="40"/>
        <v>175326256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ПИ АР ЕМ ООД</v>
      </c>
      <c r="B630" s="105" t="str">
        <f t="shared" si="40"/>
        <v>175326256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ПИ АР ЕМ ООД</v>
      </c>
      <c r="B631" s="105" t="str">
        <f t="shared" si="40"/>
        <v>175326256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ПИ АР ЕМ ООД</v>
      </c>
      <c r="B632" s="105" t="str">
        <f t="shared" si="40"/>
        <v>175326256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ПИ АР ЕМ ООД</v>
      </c>
      <c r="B633" s="105" t="str">
        <f t="shared" si="40"/>
        <v>175326256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ПИ АР ЕМ ООД</v>
      </c>
      <c r="B634" s="105" t="str">
        <f t="shared" si="40"/>
        <v>175326256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ПИ АР ЕМ ООД</v>
      </c>
      <c r="B635" s="105" t="str">
        <f t="shared" si="40"/>
        <v>175326256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ПИ АР ЕМ ООД</v>
      </c>
      <c r="B636" s="105" t="str">
        <f t="shared" si="40"/>
        <v>175326256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ПИ АР ЕМ ООД</v>
      </c>
      <c r="B637" s="105" t="str">
        <f t="shared" si="40"/>
        <v>175326256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ПИ АР ЕМ ООД</v>
      </c>
      <c r="B638" s="105" t="str">
        <f t="shared" si="40"/>
        <v>175326256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ПИ АР ЕМ ООД</v>
      </c>
      <c r="B639" s="105" t="str">
        <f t="shared" si="40"/>
        <v>175326256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ПИ АР ЕМ ООД</v>
      </c>
      <c r="B640" s="105" t="str">
        <f t="shared" si="40"/>
        <v>175326256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ПИ АР ЕМ ООД</v>
      </c>
      <c r="B641" s="105" t="str">
        <f t="shared" si="40"/>
        <v>175326256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ПИ АР ЕМ ООД</v>
      </c>
      <c r="B642" s="105" t="str">
        <f t="shared" si="40"/>
        <v>175326256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ПИ АР ЕМ ООД</v>
      </c>
      <c r="B643" s="105" t="str">
        <f t="shared" si="40"/>
        <v>175326256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ПИ АР ЕМ ООД</v>
      </c>
      <c r="B644" s="105" t="str">
        <f t="shared" si="40"/>
        <v>175326256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ПИ АР ЕМ ООД</v>
      </c>
      <c r="B645" s="105" t="str">
        <f t="shared" si="40"/>
        <v>175326256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ПИ АР ЕМ ООД</v>
      </c>
      <c r="B646" s="105" t="str">
        <f t="shared" si="40"/>
        <v>175326256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6</v>
      </c>
    </row>
    <row r="647" spans="1:8" ht="15.75">
      <c r="A647" s="105" t="str">
        <f t="shared" si="39"/>
        <v>ПИ АР ЕМ ООД</v>
      </c>
      <c r="B647" s="105" t="str">
        <f t="shared" si="40"/>
        <v>175326256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ПИ АР ЕМ ООД</v>
      </c>
      <c r="B648" s="105" t="str">
        <f t="shared" si="40"/>
        <v>175326256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ПИ АР ЕМ ООД</v>
      </c>
      <c r="B649" s="105" t="str">
        <f t="shared" si="40"/>
        <v>175326256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42</v>
      </c>
    </row>
    <row r="650" spans="1:8" ht="15.75">
      <c r="A650" s="105" t="str">
        <f t="shared" si="39"/>
        <v>ПИ АР ЕМ ООД</v>
      </c>
      <c r="B650" s="105" t="str">
        <f t="shared" si="40"/>
        <v>175326256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ПИ АР ЕМ ООД</v>
      </c>
      <c r="B651" s="105" t="str">
        <f t="shared" si="40"/>
        <v>175326256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ПИ АР ЕМ ООД</v>
      </c>
      <c r="B652" s="105" t="str">
        <f t="shared" si="40"/>
        <v>175326256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ПИ АР ЕМ ООД</v>
      </c>
      <c r="B653" s="105" t="str">
        <f aca="true" t="shared" si="43" ref="B653:B716">pdeBulstat</f>
        <v>175326256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ПИ АР ЕМ ООД</v>
      </c>
      <c r="B654" s="105" t="str">
        <f t="shared" si="43"/>
        <v>175326256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ПИ АР ЕМ ООД</v>
      </c>
      <c r="B655" s="105" t="str">
        <f t="shared" si="43"/>
        <v>175326256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ПИ АР ЕМ ООД</v>
      </c>
      <c r="B656" s="105" t="str">
        <f t="shared" si="43"/>
        <v>175326256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ПИ АР ЕМ ООД</v>
      </c>
      <c r="B657" s="105" t="str">
        <f t="shared" si="43"/>
        <v>175326256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ПИ АР ЕМ ООД</v>
      </c>
      <c r="B658" s="105" t="str">
        <f t="shared" si="43"/>
        <v>175326256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ПИ АР ЕМ ООД</v>
      </c>
      <c r="B659" s="105" t="str">
        <f t="shared" si="43"/>
        <v>175326256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ПИ АР ЕМ ООД</v>
      </c>
      <c r="B660" s="105" t="str">
        <f t="shared" si="43"/>
        <v>175326256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ПИ АР ЕМ ООД</v>
      </c>
      <c r="B661" s="105" t="str">
        <f t="shared" si="43"/>
        <v>175326256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ПИ АР ЕМ ООД</v>
      </c>
      <c r="B662" s="105" t="str">
        <f t="shared" si="43"/>
        <v>175326256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ПИ АР ЕМ ООД</v>
      </c>
      <c r="B663" s="105" t="str">
        <f t="shared" si="43"/>
        <v>175326256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ПИ АР ЕМ ООД</v>
      </c>
      <c r="B664" s="105" t="str">
        <f t="shared" si="43"/>
        <v>175326256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ПИ АР ЕМ ООД</v>
      </c>
      <c r="B665" s="105" t="str">
        <f t="shared" si="43"/>
        <v>175326256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ПИ АР ЕМ ООД</v>
      </c>
      <c r="B666" s="105" t="str">
        <f t="shared" si="43"/>
        <v>175326256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ПИ АР ЕМ ООД</v>
      </c>
      <c r="B667" s="105" t="str">
        <f t="shared" si="43"/>
        <v>175326256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ПИ АР ЕМ ООД</v>
      </c>
      <c r="B668" s="105" t="str">
        <f t="shared" si="43"/>
        <v>175326256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ПИ АР ЕМ ООД</v>
      </c>
      <c r="B669" s="105" t="str">
        <f t="shared" si="43"/>
        <v>175326256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ПИ АР ЕМ ООД</v>
      </c>
      <c r="B670" s="105" t="str">
        <f t="shared" si="43"/>
        <v>175326256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42</v>
      </c>
    </row>
    <row r="671" spans="1:8" ht="15.75">
      <c r="A671" s="105" t="str">
        <f t="shared" si="42"/>
        <v>ПИ АР ЕМ ООД</v>
      </c>
      <c r="B671" s="105" t="str">
        <f t="shared" si="43"/>
        <v>175326256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ПИ АР ЕМ ООД</v>
      </c>
      <c r="B672" s="105" t="str">
        <f t="shared" si="43"/>
        <v>175326256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ПИ АР ЕМ ООД</v>
      </c>
      <c r="B673" s="105" t="str">
        <f t="shared" si="43"/>
        <v>175326256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15</v>
      </c>
    </row>
    <row r="674" spans="1:8" ht="15.75">
      <c r="A674" s="105" t="str">
        <f t="shared" si="42"/>
        <v>ПИ АР ЕМ ООД</v>
      </c>
      <c r="B674" s="105" t="str">
        <f t="shared" si="43"/>
        <v>175326256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ПИ АР ЕМ ООД</v>
      </c>
      <c r="B675" s="105" t="str">
        <f t="shared" si="43"/>
        <v>175326256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ПИ АР ЕМ ООД</v>
      </c>
      <c r="B676" s="105" t="str">
        <f t="shared" si="43"/>
        <v>175326256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4</v>
      </c>
    </row>
    <row r="677" spans="1:8" ht="15.75">
      <c r="A677" s="105" t="str">
        <f t="shared" si="42"/>
        <v>ПИ АР ЕМ ООД</v>
      </c>
      <c r="B677" s="105" t="str">
        <f t="shared" si="43"/>
        <v>175326256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ПИ АР ЕМ ООД</v>
      </c>
      <c r="B678" s="105" t="str">
        <f t="shared" si="43"/>
        <v>175326256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ПИ АР ЕМ ООД</v>
      </c>
      <c r="B679" s="105" t="str">
        <f t="shared" si="43"/>
        <v>175326256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19</v>
      </c>
    </row>
    <row r="680" spans="1:8" ht="15.75">
      <c r="A680" s="105" t="str">
        <f t="shared" si="42"/>
        <v>ПИ АР ЕМ ООД</v>
      </c>
      <c r="B680" s="105" t="str">
        <f t="shared" si="43"/>
        <v>175326256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ПИ АР ЕМ ООД</v>
      </c>
      <c r="B681" s="105" t="str">
        <f t="shared" si="43"/>
        <v>175326256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ПИ АР ЕМ ООД</v>
      </c>
      <c r="B682" s="105" t="str">
        <f t="shared" si="43"/>
        <v>175326256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ПИ АР ЕМ ООД</v>
      </c>
      <c r="B683" s="105" t="str">
        <f t="shared" si="43"/>
        <v>175326256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ПИ АР ЕМ ООД</v>
      </c>
      <c r="B684" s="105" t="str">
        <f t="shared" si="43"/>
        <v>175326256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ПИ АР ЕМ ООД</v>
      </c>
      <c r="B685" s="105" t="str">
        <f t="shared" si="43"/>
        <v>175326256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ПИ АР ЕМ ООД</v>
      </c>
      <c r="B686" s="105" t="str">
        <f t="shared" si="43"/>
        <v>175326256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ПИ АР ЕМ ООД</v>
      </c>
      <c r="B687" s="105" t="str">
        <f t="shared" si="43"/>
        <v>175326256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ПИ АР ЕМ ООД</v>
      </c>
      <c r="B688" s="105" t="str">
        <f t="shared" si="43"/>
        <v>175326256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ПИ АР ЕМ ООД</v>
      </c>
      <c r="B689" s="105" t="str">
        <f t="shared" si="43"/>
        <v>175326256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ПИ АР ЕМ ООД</v>
      </c>
      <c r="B690" s="105" t="str">
        <f t="shared" si="43"/>
        <v>175326256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ПИ АР ЕМ ООД</v>
      </c>
      <c r="B691" s="105" t="str">
        <f t="shared" si="43"/>
        <v>175326256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ПИ АР ЕМ ООД</v>
      </c>
      <c r="B692" s="105" t="str">
        <f t="shared" si="43"/>
        <v>175326256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ПИ АР ЕМ ООД</v>
      </c>
      <c r="B693" s="105" t="str">
        <f t="shared" si="43"/>
        <v>175326256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ПИ АР ЕМ ООД</v>
      </c>
      <c r="B694" s="105" t="str">
        <f t="shared" si="43"/>
        <v>175326256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ПИ АР ЕМ ООД</v>
      </c>
      <c r="B695" s="105" t="str">
        <f t="shared" si="43"/>
        <v>175326256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ПИ АР ЕМ ООД</v>
      </c>
      <c r="B696" s="105" t="str">
        <f t="shared" si="43"/>
        <v>175326256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ПИ АР ЕМ ООД</v>
      </c>
      <c r="B697" s="105" t="str">
        <f t="shared" si="43"/>
        <v>175326256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ПИ АР ЕМ ООД</v>
      </c>
      <c r="B698" s="105" t="str">
        <f t="shared" si="43"/>
        <v>175326256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ПИ АР ЕМ ООД</v>
      </c>
      <c r="B699" s="105" t="str">
        <f t="shared" si="43"/>
        <v>175326256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ПИ АР ЕМ ООД</v>
      </c>
      <c r="B700" s="105" t="str">
        <f t="shared" si="43"/>
        <v>175326256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19</v>
      </c>
    </row>
    <row r="701" spans="1:8" ht="15.75">
      <c r="A701" s="105" t="str">
        <f t="shared" si="42"/>
        <v>ПИ АР ЕМ ООД</v>
      </c>
      <c r="B701" s="105" t="str">
        <f t="shared" si="43"/>
        <v>175326256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ПИ АР ЕМ ООД</v>
      </c>
      <c r="B702" s="105" t="str">
        <f t="shared" si="43"/>
        <v>175326256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ПИ АР ЕМ ООД</v>
      </c>
      <c r="B703" s="105" t="str">
        <f t="shared" si="43"/>
        <v>175326256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11</v>
      </c>
    </row>
    <row r="704" spans="1:8" ht="15.75">
      <c r="A704" s="105" t="str">
        <f t="shared" si="42"/>
        <v>ПИ АР ЕМ ООД</v>
      </c>
      <c r="B704" s="105" t="str">
        <f t="shared" si="43"/>
        <v>175326256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ПИ АР ЕМ ООД</v>
      </c>
      <c r="B705" s="105" t="str">
        <f t="shared" si="43"/>
        <v>175326256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ПИ АР ЕМ ООД</v>
      </c>
      <c r="B706" s="105" t="str">
        <f t="shared" si="43"/>
        <v>175326256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ПИ АР ЕМ ООД</v>
      </c>
      <c r="B707" s="105" t="str">
        <f t="shared" si="43"/>
        <v>175326256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ПИ АР ЕМ ООД</v>
      </c>
      <c r="B708" s="105" t="str">
        <f t="shared" si="43"/>
        <v>175326256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ПИ АР ЕМ ООД</v>
      </c>
      <c r="B709" s="105" t="str">
        <f t="shared" si="43"/>
        <v>175326256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13</v>
      </c>
    </row>
    <row r="710" spans="1:8" ht="15.75">
      <c r="A710" s="105" t="str">
        <f t="shared" si="42"/>
        <v>ПИ АР ЕМ ООД</v>
      </c>
      <c r="B710" s="105" t="str">
        <f t="shared" si="43"/>
        <v>175326256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ПИ АР ЕМ ООД</v>
      </c>
      <c r="B711" s="105" t="str">
        <f t="shared" si="43"/>
        <v>175326256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ПИ АР ЕМ ООД</v>
      </c>
      <c r="B712" s="105" t="str">
        <f t="shared" si="43"/>
        <v>175326256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ПИ АР ЕМ ООД</v>
      </c>
      <c r="B713" s="105" t="str">
        <f t="shared" si="43"/>
        <v>175326256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ПИ АР ЕМ ООД</v>
      </c>
      <c r="B714" s="105" t="str">
        <f t="shared" si="43"/>
        <v>175326256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ПИ АР ЕМ ООД</v>
      </c>
      <c r="B715" s="105" t="str">
        <f t="shared" si="43"/>
        <v>175326256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ПИ АР ЕМ ООД</v>
      </c>
      <c r="B716" s="105" t="str">
        <f t="shared" si="43"/>
        <v>175326256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ПИ АР ЕМ ООД</v>
      </c>
      <c r="B717" s="105" t="str">
        <f aca="true" t="shared" si="46" ref="B717:B780">pdeBulstat</f>
        <v>175326256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ПИ АР ЕМ ООД</v>
      </c>
      <c r="B718" s="105" t="str">
        <f t="shared" si="46"/>
        <v>175326256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ПИ АР ЕМ ООД</v>
      </c>
      <c r="B719" s="105" t="str">
        <f t="shared" si="46"/>
        <v>175326256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ПИ АР ЕМ ООД</v>
      </c>
      <c r="B720" s="105" t="str">
        <f t="shared" si="46"/>
        <v>175326256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ПИ АР ЕМ ООД</v>
      </c>
      <c r="B721" s="105" t="str">
        <f t="shared" si="46"/>
        <v>175326256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ПИ АР ЕМ ООД</v>
      </c>
      <c r="B722" s="105" t="str">
        <f t="shared" si="46"/>
        <v>175326256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ПИ АР ЕМ ООД</v>
      </c>
      <c r="B723" s="105" t="str">
        <f t="shared" si="46"/>
        <v>175326256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ПИ АР ЕМ ООД</v>
      </c>
      <c r="B724" s="105" t="str">
        <f t="shared" si="46"/>
        <v>175326256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ПИ АР ЕМ ООД</v>
      </c>
      <c r="B725" s="105" t="str">
        <f t="shared" si="46"/>
        <v>175326256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ПИ АР ЕМ ООД</v>
      </c>
      <c r="B726" s="105" t="str">
        <f t="shared" si="46"/>
        <v>175326256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ПИ АР ЕМ ООД</v>
      </c>
      <c r="B727" s="105" t="str">
        <f t="shared" si="46"/>
        <v>175326256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ПИ АР ЕМ ООД</v>
      </c>
      <c r="B728" s="105" t="str">
        <f t="shared" si="46"/>
        <v>175326256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ПИ АР ЕМ ООД</v>
      </c>
      <c r="B729" s="105" t="str">
        <f t="shared" si="46"/>
        <v>175326256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ПИ АР ЕМ ООД</v>
      </c>
      <c r="B730" s="105" t="str">
        <f t="shared" si="46"/>
        <v>175326256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13</v>
      </c>
    </row>
    <row r="731" spans="1:8" ht="15.75">
      <c r="A731" s="105" t="str">
        <f t="shared" si="45"/>
        <v>ПИ АР ЕМ ООД</v>
      </c>
      <c r="B731" s="105" t="str">
        <f t="shared" si="46"/>
        <v>175326256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ПИ АР ЕМ ООД</v>
      </c>
      <c r="B732" s="105" t="str">
        <f t="shared" si="46"/>
        <v>175326256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ПИ АР ЕМ ООД</v>
      </c>
      <c r="B733" s="105" t="str">
        <f t="shared" si="46"/>
        <v>175326256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.75">
      <c r="A734" s="105" t="str">
        <f t="shared" si="45"/>
        <v>ПИ АР ЕМ ООД</v>
      </c>
      <c r="B734" s="105" t="str">
        <f t="shared" si="46"/>
        <v>175326256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ПИ АР ЕМ ООД</v>
      </c>
      <c r="B735" s="105" t="str">
        <f t="shared" si="46"/>
        <v>175326256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ПИ АР ЕМ ООД</v>
      </c>
      <c r="B736" s="105" t="str">
        <f t="shared" si="46"/>
        <v>175326256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3</v>
      </c>
    </row>
    <row r="737" spans="1:8" ht="15.75">
      <c r="A737" s="105" t="str">
        <f t="shared" si="45"/>
        <v>ПИ АР ЕМ ООД</v>
      </c>
      <c r="B737" s="105" t="str">
        <f t="shared" si="46"/>
        <v>175326256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ПИ АР ЕМ ООД</v>
      </c>
      <c r="B738" s="105" t="str">
        <f t="shared" si="46"/>
        <v>175326256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ПИ АР ЕМ ООД</v>
      </c>
      <c r="B739" s="105" t="str">
        <f t="shared" si="46"/>
        <v>175326256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4</v>
      </c>
    </row>
    <row r="740" spans="1:8" ht="15.75">
      <c r="A740" s="105" t="str">
        <f t="shared" si="45"/>
        <v>ПИ АР ЕМ ООД</v>
      </c>
      <c r="B740" s="105" t="str">
        <f t="shared" si="46"/>
        <v>175326256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ПИ АР ЕМ ООД</v>
      </c>
      <c r="B741" s="105" t="str">
        <f t="shared" si="46"/>
        <v>175326256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ПИ АР ЕМ ООД</v>
      </c>
      <c r="B742" s="105" t="str">
        <f t="shared" si="46"/>
        <v>175326256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ПИ АР ЕМ ООД</v>
      </c>
      <c r="B743" s="105" t="str">
        <f t="shared" si="46"/>
        <v>175326256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ПИ АР ЕМ ООД</v>
      </c>
      <c r="B744" s="105" t="str">
        <f t="shared" si="46"/>
        <v>175326256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ПИ АР ЕМ ООД</v>
      </c>
      <c r="B745" s="105" t="str">
        <f t="shared" si="46"/>
        <v>175326256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ПИ АР ЕМ ООД</v>
      </c>
      <c r="B746" s="105" t="str">
        <f t="shared" si="46"/>
        <v>175326256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ПИ АР ЕМ ООД</v>
      </c>
      <c r="B747" s="105" t="str">
        <f t="shared" si="46"/>
        <v>175326256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ПИ АР ЕМ ООД</v>
      </c>
      <c r="B748" s="105" t="str">
        <f t="shared" si="46"/>
        <v>175326256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ПИ АР ЕМ ООД</v>
      </c>
      <c r="B749" s="105" t="str">
        <f t="shared" si="46"/>
        <v>175326256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ПИ АР ЕМ ООД</v>
      </c>
      <c r="B750" s="105" t="str">
        <f t="shared" si="46"/>
        <v>175326256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ПИ АР ЕМ ООД</v>
      </c>
      <c r="B751" s="105" t="str">
        <f t="shared" si="46"/>
        <v>175326256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ПИ АР ЕМ ООД</v>
      </c>
      <c r="B752" s="105" t="str">
        <f t="shared" si="46"/>
        <v>175326256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ПИ АР ЕМ ООД</v>
      </c>
      <c r="B753" s="105" t="str">
        <f t="shared" si="46"/>
        <v>175326256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ПИ АР ЕМ ООД</v>
      </c>
      <c r="B754" s="105" t="str">
        <f t="shared" si="46"/>
        <v>175326256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ПИ АР ЕМ ООД</v>
      </c>
      <c r="B755" s="105" t="str">
        <f t="shared" si="46"/>
        <v>175326256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ПИ АР ЕМ ООД</v>
      </c>
      <c r="B756" s="105" t="str">
        <f t="shared" si="46"/>
        <v>175326256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ПИ АР ЕМ ООД</v>
      </c>
      <c r="B757" s="105" t="str">
        <f t="shared" si="46"/>
        <v>175326256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ПИ АР ЕМ ООД</v>
      </c>
      <c r="B758" s="105" t="str">
        <f t="shared" si="46"/>
        <v>175326256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ПИ АР ЕМ ООД</v>
      </c>
      <c r="B759" s="105" t="str">
        <f t="shared" si="46"/>
        <v>175326256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ПИ АР ЕМ ООД</v>
      </c>
      <c r="B760" s="105" t="str">
        <f t="shared" si="46"/>
        <v>175326256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4</v>
      </c>
    </row>
    <row r="761" spans="1:8" ht="15.75">
      <c r="A761" s="105" t="str">
        <f t="shared" si="45"/>
        <v>ПИ АР ЕМ ООД</v>
      </c>
      <c r="B761" s="105" t="str">
        <f t="shared" si="46"/>
        <v>175326256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ПИ АР ЕМ ООД</v>
      </c>
      <c r="B762" s="105" t="str">
        <f t="shared" si="46"/>
        <v>175326256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ПИ АР ЕМ ООД</v>
      </c>
      <c r="B763" s="105" t="str">
        <f t="shared" si="46"/>
        <v>175326256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25</v>
      </c>
    </row>
    <row r="764" spans="1:8" ht="15.75">
      <c r="A764" s="105" t="str">
        <f t="shared" si="45"/>
        <v>ПИ АР ЕМ ООД</v>
      </c>
      <c r="B764" s="105" t="str">
        <f t="shared" si="46"/>
        <v>175326256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ПИ АР ЕМ ООД</v>
      </c>
      <c r="B765" s="105" t="str">
        <f t="shared" si="46"/>
        <v>175326256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ПИ АР ЕМ ООД</v>
      </c>
      <c r="B766" s="105" t="str">
        <f t="shared" si="46"/>
        <v>175326256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ПИ АР ЕМ ООД</v>
      </c>
      <c r="B767" s="105" t="str">
        <f t="shared" si="46"/>
        <v>175326256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ПИ АР ЕМ ООД</v>
      </c>
      <c r="B768" s="105" t="str">
        <f t="shared" si="46"/>
        <v>175326256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ПИ АР ЕМ ООД</v>
      </c>
      <c r="B769" s="105" t="str">
        <f t="shared" si="46"/>
        <v>175326256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28</v>
      </c>
    </row>
    <row r="770" spans="1:8" ht="15.75">
      <c r="A770" s="105" t="str">
        <f t="shared" si="45"/>
        <v>ПИ АР ЕМ ООД</v>
      </c>
      <c r="B770" s="105" t="str">
        <f t="shared" si="46"/>
        <v>175326256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ПИ АР ЕМ ООД</v>
      </c>
      <c r="B771" s="105" t="str">
        <f t="shared" si="46"/>
        <v>175326256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ПИ АР ЕМ ООД</v>
      </c>
      <c r="B772" s="105" t="str">
        <f t="shared" si="46"/>
        <v>175326256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ПИ АР ЕМ ООД</v>
      </c>
      <c r="B773" s="105" t="str">
        <f t="shared" si="46"/>
        <v>175326256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ПИ АР ЕМ ООД</v>
      </c>
      <c r="B774" s="105" t="str">
        <f t="shared" si="46"/>
        <v>175326256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ПИ АР ЕМ ООД</v>
      </c>
      <c r="B775" s="105" t="str">
        <f t="shared" si="46"/>
        <v>175326256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ПИ АР ЕМ ООД</v>
      </c>
      <c r="B776" s="105" t="str">
        <f t="shared" si="46"/>
        <v>175326256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ПИ АР ЕМ ООД</v>
      </c>
      <c r="B777" s="105" t="str">
        <f t="shared" si="46"/>
        <v>175326256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ПИ АР ЕМ ООД</v>
      </c>
      <c r="B778" s="105" t="str">
        <f t="shared" si="46"/>
        <v>175326256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ПИ АР ЕМ ООД</v>
      </c>
      <c r="B779" s="105" t="str">
        <f t="shared" si="46"/>
        <v>175326256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ПИ АР ЕМ ООД</v>
      </c>
      <c r="B780" s="105" t="str">
        <f t="shared" si="46"/>
        <v>175326256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ПИ АР ЕМ ООД</v>
      </c>
      <c r="B781" s="105" t="str">
        <f aca="true" t="shared" si="49" ref="B781:B844">pdeBulstat</f>
        <v>175326256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ПИ АР ЕМ ООД</v>
      </c>
      <c r="B782" s="105" t="str">
        <f t="shared" si="49"/>
        <v>175326256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ПИ АР ЕМ ООД</v>
      </c>
      <c r="B783" s="105" t="str">
        <f t="shared" si="49"/>
        <v>175326256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ПИ АР ЕМ ООД</v>
      </c>
      <c r="B784" s="105" t="str">
        <f t="shared" si="49"/>
        <v>175326256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ПИ АР ЕМ ООД</v>
      </c>
      <c r="B785" s="105" t="str">
        <f t="shared" si="49"/>
        <v>175326256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ПИ АР ЕМ ООД</v>
      </c>
      <c r="B786" s="105" t="str">
        <f t="shared" si="49"/>
        <v>175326256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ПИ АР ЕМ ООД</v>
      </c>
      <c r="B787" s="105" t="str">
        <f t="shared" si="49"/>
        <v>175326256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ПИ АР ЕМ ООД</v>
      </c>
      <c r="B788" s="105" t="str">
        <f t="shared" si="49"/>
        <v>175326256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ПИ АР ЕМ ООД</v>
      </c>
      <c r="B789" s="105" t="str">
        <f t="shared" si="49"/>
        <v>175326256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ПИ АР ЕМ ООД</v>
      </c>
      <c r="B790" s="105" t="str">
        <f t="shared" si="49"/>
        <v>175326256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28</v>
      </c>
    </row>
    <row r="791" spans="1:8" ht="15.75">
      <c r="A791" s="105" t="str">
        <f t="shared" si="48"/>
        <v>ПИ АР ЕМ ООД</v>
      </c>
      <c r="B791" s="105" t="str">
        <f t="shared" si="49"/>
        <v>175326256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ПИ АР ЕМ ООД</v>
      </c>
      <c r="B792" s="105" t="str">
        <f t="shared" si="49"/>
        <v>175326256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ПИ АР ЕМ ООД</v>
      </c>
      <c r="B793" s="105" t="str">
        <f t="shared" si="49"/>
        <v>175326256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ПИ АР ЕМ ООД</v>
      </c>
      <c r="B794" s="105" t="str">
        <f t="shared" si="49"/>
        <v>175326256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ПИ АР ЕМ ООД</v>
      </c>
      <c r="B795" s="105" t="str">
        <f t="shared" si="49"/>
        <v>175326256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ПИ АР ЕМ ООД</v>
      </c>
      <c r="B796" s="105" t="str">
        <f t="shared" si="49"/>
        <v>175326256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ПИ АР ЕМ ООД</v>
      </c>
      <c r="B797" s="105" t="str">
        <f t="shared" si="49"/>
        <v>175326256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ПИ АР ЕМ ООД</v>
      </c>
      <c r="B798" s="105" t="str">
        <f t="shared" si="49"/>
        <v>175326256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ПИ АР ЕМ ООД</v>
      </c>
      <c r="B799" s="105" t="str">
        <f t="shared" si="49"/>
        <v>175326256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ПИ АР ЕМ ООД</v>
      </c>
      <c r="B800" s="105" t="str">
        <f t="shared" si="49"/>
        <v>175326256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ПИ АР ЕМ ООД</v>
      </c>
      <c r="B801" s="105" t="str">
        <f t="shared" si="49"/>
        <v>175326256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ПИ АР ЕМ ООД</v>
      </c>
      <c r="B802" s="105" t="str">
        <f t="shared" si="49"/>
        <v>175326256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ПИ АР ЕМ ООД</v>
      </c>
      <c r="B803" s="105" t="str">
        <f t="shared" si="49"/>
        <v>175326256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ПИ АР ЕМ ООД</v>
      </c>
      <c r="B804" s="105" t="str">
        <f t="shared" si="49"/>
        <v>175326256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ПИ АР ЕМ ООД</v>
      </c>
      <c r="B805" s="105" t="str">
        <f t="shared" si="49"/>
        <v>175326256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ПИ АР ЕМ ООД</v>
      </c>
      <c r="B806" s="105" t="str">
        <f t="shared" si="49"/>
        <v>175326256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ПИ АР ЕМ ООД</v>
      </c>
      <c r="B807" s="105" t="str">
        <f t="shared" si="49"/>
        <v>175326256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ПИ АР ЕМ ООД</v>
      </c>
      <c r="B808" s="105" t="str">
        <f t="shared" si="49"/>
        <v>175326256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ПИ АР ЕМ ООД</v>
      </c>
      <c r="B809" s="105" t="str">
        <f t="shared" si="49"/>
        <v>175326256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ПИ АР ЕМ ООД</v>
      </c>
      <c r="B810" s="105" t="str">
        <f t="shared" si="49"/>
        <v>175326256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ПИ АР ЕМ ООД</v>
      </c>
      <c r="B811" s="105" t="str">
        <f t="shared" si="49"/>
        <v>175326256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ПИ АР ЕМ ООД</v>
      </c>
      <c r="B812" s="105" t="str">
        <f t="shared" si="49"/>
        <v>175326256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ПИ АР ЕМ ООД</v>
      </c>
      <c r="B813" s="105" t="str">
        <f t="shared" si="49"/>
        <v>175326256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ПИ АР ЕМ ООД</v>
      </c>
      <c r="B814" s="105" t="str">
        <f t="shared" si="49"/>
        <v>175326256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ПИ АР ЕМ ООД</v>
      </c>
      <c r="B815" s="105" t="str">
        <f t="shared" si="49"/>
        <v>175326256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ПИ АР ЕМ ООД</v>
      </c>
      <c r="B816" s="105" t="str">
        <f t="shared" si="49"/>
        <v>175326256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ПИ АР ЕМ ООД</v>
      </c>
      <c r="B817" s="105" t="str">
        <f t="shared" si="49"/>
        <v>175326256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ПИ АР ЕМ ООД</v>
      </c>
      <c r="B818" s="105" t="str">
        <f t="shared" si="49"/>
        <v>175326256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ПИ АР ЕМ ООД</v>
      </c>
      <c r="B819" s="105" t="str">
        <f t="shared" si="49"/>
        <v>175326256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ПИ АР ЕМ ООД</v>
      </c>
      <c r="B820" s="105" t="str">
        <f t="shared" si="49"/>
        <v>175326256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ПИ АР ЕМ ООД</v>
      </c>
      <c r="B821" s="105" t="str">
        <f t="shared" si="49"/>
        <v>175326256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ПИ АР ЕМ ООД</v>
      </c>
      <c r="B822" s="105" t="str">
        <f t="shared" si="49"/>
        <v>175326256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ПИ АР ЕМ ООД</v>
      </c>
      <c r="B823" s="105" t="str">
        <f t="shared" si="49"/>
        <v>175326256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ПИ АР ЕМ ООД</v>
      </c>
      <c r="B824" s="105" t="str">
        <f t="shared" si="49"/>
        <v>175326256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ПИ АР ЕМ ООД</v>
      </c>
      <c r="B825" s="105" t="str">
        <f t="shared" si="49"/>
        <v>175326256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ПИ АР ЕМ ООД</v>
      </c>
      <c r="B826" s="105" t="str">
        <f t="shared" si="49"/>
        <v>175326256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ПИ АР ЕМ ООД</v>
      </c>
      <c r="B827" s="105" t="str">
        <f t="shared" si="49"/>
        <v>175326256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ПИ АР ЕМ ООД</v>
      </c>
      <c r="B828" s="105" t="str">
        <f t="shared" si="49"/>
        <v>175326256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ПИ АР ЕМ ООД</v>
      </c>
      <c r="B829" s="105" t="str">
        <f t="shared" si="49"/>
        <v>175326256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ПИ АР ЕМ ООД</v>
      </c>
      <c r="B830" s="105" t="str">
        <f t="shared" si="49"/>
        <v>175326256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ПИ АР ЕМ ООД</v>
      </c>
      <c r="B831" s="105" t="str">
        <f t="shared" si="49"/>
        <v>175326256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ПИ АР ЕМ ООД</v>
      </c>
      <c r="B832" s="105" t="str">
        <f t="shared" si="49"/>
        <v>175326256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ПИ АР ЕМ ООД</v>
      </c>
      <c r="B833" s="105" t="str">
        <f t="shared" si="49"/>
        <v>175326256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ПИ АР ЕМ ООД</v>
      </c>
      <c r="B834" s="105" t="str">
        <f t="shared" si="49"/>
        <v>175326256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ПИ АР ЕМ ООД</v>
      </c>
      <c r="B835" s="105" t="str">
        <f t="shared" si="49"/>
        <v>175326256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ПИ АР ЕМ ООД</v>
      </c>
      <c r="B836" s="105" t="str">
        <f t="shared" si="49"/>
        <v>175326256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ПИ АР ЕМ ООД</v>
      </c>
      <c r="B837" s="105" t="str">
        <f t="shared" si="49"/>
        <v>175326256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ПИ АР ЕМ ООД</v>
      </c>
      <c r="B838" s="105" t="str">
        <f t="shared" si="49"/>
        <v>175326256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ПИ АР ЕМ ООД</v>
      </c>
      <c r="B839" s="105" t="str">
        <f t="shared" si="49"/>
        <v>175326256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ПИ АР ЕМ ООД</v>
      </c>
      <c r="B840" s="105" t="str">
        <f t="shared" si="49"/>
        <v>175326256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ПИ АР ЕМ ООД</v>
      </c>
      <c r="B841" s="105" t="str">
        <f t="shared" si="49"/>
        <v>175326256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ПИ АР ЕМ ООД</v>
      </c>
      <c r="B842" s="105" t="str">
        <f t="shared" si="49"/>
        <v>175326256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ПИ АР ЕМ ООД</v>
      </c>
      <c r="B843" s="105" t="str">
        <f t="shared" si="49"/>
        <v>175326256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ПИ АР ЕМ ООД</v>
      </c>
      <c r="B844" s="105" t="str">
        <f t="shared" si="49"/>
        <v>175326256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ПИ АР ЕМ ООД</v>
      </c>
      <c r="B845" s="105" t="str">
        <f aca="true" t="shared" si="52" ref="B845:B910">pdeBulstat</f>
        <v>175326256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ПИ АР ЕМ ООД</v>
      </c>
      <c r="B846" s="105" t="str">
        <f t="shared" si="52"/>
        <v>175326256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ПИ АР ЕМ ООД</v>
      </c>
      <c r="B847" s="105" t="str">
        <f t="shared" si="52"/>
        <v>175326256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ПИ АР ЕМ ООД</v>
      </c>
      <c r="B848" s="105" t="str">
        <f t="shared" si="52"/>
        <v>175326256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ПИ АР ЕМ ООД</v>
      </c>
      <c r="B849" s="105" t="str">
        <f t="shared" si="52"/>
        <v>175326256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ПИ АР ЕМ ООД</v>
      </c>
      <c r="B850" s="105" t="str">
        <f t="shared" si="52"/>
        <v>175326256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ПИ АР ЕМ ООД</v>
      </c>
      <c r="B851" s="105" t="str">
        <f t="shared" si="52"/>
        <v>175326256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ПИ АР ЕМ ООД</v>
      </c>
      <c r="B852" s="105" t="str">
        <f t="shared" si="52"/>
        <v>175326256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ПИ АР ЕМ ООД</v>
      </c>
      <c r="B853" s="105" t="str">
        <f t="shared" si="52"/>
        <v>175326256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25</v>
      </c>
    </row>
    <row r="854" spans="1:8" ht="15.75">
      <c r="A854" s="105" t="str">
        <f t="shared" si="51"/>
        <v>ПИ АР ЕМ ООД</v>
      </c>
      <c r="B854" s="105" t="str">
        <f t="shared" si="52"/>
        <v>175326256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ПИ АР ЕМ ООД</v>
      </c>
      <c r="B855" s="105" t="str">
        <f t="shared" si="52"/>
        <v>175326256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ПИ АР ЕМ ООД</v>
      </c>
      <c r="B856" s="105" t="str">
        <f t="shared" si="52"/>
        <v>175326256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ПИ АР ЕМ ООД</v>
      </c>
      <c r="B857" s="105" t="str">
        <f t="shared" si="52"/>
        <v>175326256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ПИ АР ЕМ ООД</v>
      </c>
      <c r="B858" s="105" t="str">
        <f t="shared" si="52"/>
        <v>175326256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ПИ АР ЕМ ООД</v>
      </c>
      <c r="B859" s="105" t="str">
        <f t="shared" si="52"/>
        <v>175326256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28</v>
      </c>
    </row>
    <row r="860" spans="1:8" ht="15.75">
      <c r="A860" s="105" t="str">
        <f t="shared" si="51"/>
        <v>ПИ АР ЕМ ООД</v>
      </c>
      <c r="B860" s="105" t="str">
        <f t="shared" si="52"/>
        <v>175326256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ПИ АР ЕМ ООД</v>
      </c>
      <c r="B861" s="105" t="str">
        <f t="shared" si="52"/>
        <v>175326256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ПИ АР ЕМ ООД</v>
      </c>
      <c r="B862" s="105" t="str">
        <f t="shared" si="52"/>
        <v>175326256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ПИ АР ЕМ ООД</v>
      </c>
      <c r="B863" s="105" t="str">
        <f t="shared" si="52"/>
        <v>175326256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ПИ АР ЕМ ООД</v>
      </c>
      <c r="B864" s="105" t="str">
        <f t="shared" si="52"/>
        <v>175326256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ПИ АР ЕМ ООД</v>
      </c>
      <c r="B865" s="105" t="str">
        <f t="shared" si="52"/>
        <v>175326256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ПИ АР ЕМ ООД</v>
      </c>
      <c r="B866" s="105" t="str">
        <f t="shared" si="52"/>
        <v>175326256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ПИ АР ЕМ ООД</v>
      </c>
      <c r="B867" s="105" t="str">
        <f t="shared" si="52"/>
        <v>175326256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ПИ АР ЕМ ООД</v>
      </c>
      <c r="B868" s="105" t="str">
        <f t="shared" si="52"/>
        <v>175326256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ПИ АР ЕМ ООД</v>
      </c>
      <c r="B869" s="105" t="str">
        <f t="shared" si="52"/>
        <v>175326256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ПИ АР ЕМ ООД</v>
      </c>
      <c r="B870" s="105" t="str">
        <f t="shared" si="52"/>
        <v>175326256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ПИ АР ЕМ ООД</v>
      </c>
      <c r="B871" s="105" t="str">
        <f t="shared" si="52"/>
        <v>175326256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ПИ АР ЕМ ООД</v>
      </c>
      <c r="B872" s="105" t="str">
        <f t="shared" si="52"/>
        <v>175326256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ПИ АР ЕМ ООД</v>
      </c>
      <c r="B873" s="105" t="str">
        <f t="shared" si="52"/>
        <v>175326256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ПИ АР ЕМ ООД</v>
      </c>
      <c r="B874" s="105" t="str">
        <f t="shared" si="52"/>
        <v>175326256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ПИ АР ЕМ ООД</v>
      </c>
      <c r="B875" s="105" t="str">
        <f t="shared" si="52"/>
        <v>175326256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ПИ АР ЕМ ООД</v>
      </c>
      <c r="B876" s="105" t="str">
        <f t="shared" si="52"/>
        <v>175326256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ПИ АР ЕМ ООД</v>
      </c>
      <c r="B877" s="105" t="str">
        <f t="shared" si="52"/>
        <v>175326256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ПИ АР ЕМ ООД</v>
      </c>
      <c r="B878" s="105" t="str">
        <f t="shared" si="52"/>
        <v>175326256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ПИ АР ЕМ ООД</v>
      </c>
      <c r="B879" s="105" t="str">
        <f t="shared" si="52"/>
        <v>175326256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ПИ АР ЕМ ООД</v>
      </c>
      <c r="B880" s="105" t="str">
        <f t="shared" si="52"/>
        <v>175326256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28</v>
      </c>
    </row>
    <row r="881" spans="1:8" ht="15.75">
      <c r="A881" s="105" t="str">
        <f t="shared" si="51"/>
        <v>ПИ АР ЕМ ООД</v>
      </c>
      <c r="B881" s="105" t="str">
        <f t="shared" si="52"/>
        <v>175326256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ПИ АР ЕМ ООД</v>
      </c>
      <c r="B882" s="105" t="str">
        <f t="shared" si="52"/>
        <v>175326256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ПИ АР ЕМ ООД</v>
      </c>
      <c r="B883" s="105" t="str">
        <f t="shared" si="52"/>
        <v>175326256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11</v>
      </c>
    </row>
    <row r="884" spans="1:8" ht="15.75">
      <c r="A884" s="105" t="str">
        <f t="shared" si="51"/>
        <v>ПИ АР ЕМ ООД</v>
      </c>
      <c r="B884" s="105" t="str">
        <f t="shared" si="52"/>
        <v>175326256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ПИ АР ЕМ ООД</v>
      </c>
      <c r="B885" s="105" t="str">
        <f t="shared" si="52"/>
        <v>175326256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ПИ АР ЕМ ООД</v>
      </c>
      <c r="B886" s="105" t="str">
        <f t="shared" si="52"/>
        <v>175326256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.75">
      <c r="A887" s="105" t="str">
        <f t="shared" si="51"/>
        <v>ПИ АР ЕМ ООД</v>
      </c>
      <c r="B887" s="105" t="str">
        <f t="shared" si="52"/>
        <v>175326256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ПИ АР ЕМ ООД</v>
      </c>
      <c r="B888" s="105" t="str">
        <f t="shared" si="52"/>
        <v>175326256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ПИ АР ЕМ ООД</v>
      </c>
      <c r="B889" s="105" t="str">
        <f t="shared" si="52"/>
        <v>175326256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14</v>
      </c>
    </row>
    <row r="890" spans="1:8" ht="15.75">
      <c r="A890" s="105" t="str">
        <f t="shared" si="51"/>
        <v>ПИ АР ЕМ ООД</v>
      </c>
      <c r="B890" s="105" t="str">
        <f t="shared" si="52"/>
        <v>175326256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ПИ АР ЕМ ООД</v>
      </c>
      <c r="B891" s="105" t="str">
        <f t="shared" si="52"/>
        <v>175326256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ПИ АР ЕМ ООД</v>
      </c>
      <c r="B892" s="105" t="str">
        <f t="shared" si="52"/>
        <v>175326256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ПИ АР ЕМ ООД</v>
      </c>
      <c r="B893" s="105" t="str">
        <f t="shared" si="52"/>
        <v>175326256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ПИ АР ЕМ ООД</v>
      </c>
      <c r="B894" s="105" t="str">
        <f t="shared" si="52"/>
        <v>175326256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ПИ АР ЕМ ООД</v>
      </c>
      <c r="B895" s="105" t="str">
        <f t="shared" si="52"/>
        <v>175326256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ПИ АР ЕМ ООД</v>
      </c>
      <c r="B896" s="105" t="str">
        <f t="shared" si="52"/>
        <v>175326256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ПИ АР ЕМ ООД</v>
      </c>
      <c r="B897" s="105" t="str">
        <f t="shared" si="52"/>
        <v>175326256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ПИ АР ЕМ ООД</v>
      </c>
      <c r="B898" s="105" t="str">
        <f t="shared" si="52"/>
        <v>175326256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ПИ АР ЕМ ООД</v>
      </c>
      <c r="B899" s="105" t="str">
        <f t="shared" si="52"/>
        <v>175326256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ПИ АР ЕМ ООД</v>
      </c>
      <c r="B900" s="105" t="str">
        <f t="shared" si="52"/>
        <v>175326256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ПИ АР ЕМ ООД</v>
      </c>
      <c r="B901" s="105" t="str">
        <f t="shared" si="52"/>
        <v>175326256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ПИ АР ЕМ ООД</v>
      </c>
      <c r="B902" s="105" t="str">
        <f t="shared" si="52"/>
        <v>175326256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ПИ АР ЕМ ООД</v>
      </c>
      <c r="B903" s="105" t="str">
        <f t="shared" si="52"/>
        <v>175326256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ПИ АР ЕМ ООД</v>
      </c>
      <c r="B904" s="105" t="str">
        <f t="shared" si="52"/>
        <v>175326256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ПИ АР ЕМ ООД</v>
      </c>
      <c r="B905" s="105" t="str">
        <f t="shared" si="52"/>
        <v>175326256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ПИ АР ЕМ ООД</v>
      </c>
      <c r="B906" s="105" t="str">
        <f t="shared" si="52"/>
        <v>175326256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ПИ АР ЕМ ООД</v>
      </c>
      <c r="B907" s="105" t="str">
        <f t="shared" si="52"/>
        <v>175326256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ПИ АР ЕМ ООД</v>
      </c>
      <c r="B908" s="105" t="str">
        <f t="shared" si="52"/>
        <v>175326256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ПИ АР ЕМ ООД</v>
      </c>
      <c r="B909" s="105" t="str">
        <f t="shared" si="52"/>
        <v>175326256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ПИ АР ЕМ ООД</v>
      </c>
      <c r="B910" s="105" t="str">
        <f t="shared" si="52"/>
        <v>175326256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ПИ АР ЕМ ООД</v>
      </c>
      <c r="B912" s="105" t="str">
        <f aca="true" t="shared" si="55" ref="B912:B975">pdeBulstat</f>
        <v>175326256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ПИ АР ЕМ ООД</v>
      </c>
      <c r="B913" s="105" t="str">
        <f t="shared" si="55"/>
        <v>175326256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ПИ АР ЕМ ООД</v>
      </c>
      <c r="B914" s="105" t="str">
        <f t="shared" si="55"/>
        <v>175326256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ПИ АР ЕМ ООД</v>
      </c>
      <c r="B915" s="105" t="str">
        <f t="shared" si="55"/>
        <v>175326256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ПИ АР ЕМ ООД</v>
      </c>
      <c r="B916" s="105" t="str">
        <f t="shared" si="55"/>
        <v>175326256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ПИ АР ЕМ ООД</v>
      </c>
      <c r="B917" s="105" t="str">
        <f t="shared" si="55"/>
        <v>175326256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ПИ АР ЕМ ООД</v>
      </c>
      <c r="B918" s="105" t="str">
        <f t="shared" si="55"/>
        <v>175326256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</v>
      </c>
    </row>
    <row r="919" spans="1:8" ht="15.75">
      <c r="A919" s="105" t="str">
        <f t="shared" si="54"/>
        <v>ПИ АР ЕМ ООД</v>
      </c>
      <c r="B919" s="105" t="str">
        <f t="shared" si="55"/>
        <v>175326256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ПИ АР ЕМ ООД</v>
      </c>
      <c r="B920" s="105" t="str">
        <f t="shared" si="55"/>
        <v>175326256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</v>
      </c>
    </row>
    <row r="921" spans="1:8" ht="15.75">
      <c r="A921" s="105" t="str">
        <f t="shared" si="54"/>
        <v>ПИ АР ЕМ ООД</v>
      </c>
      <c r="B921" s="105" t="str">
        <f t="shared" si="55"/>
        <v>175326256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</v>
      </c>
    </row>
    <row r="922" spans="1:8" ht="15.75">
      <c r="A922" s="105" t="str">
        <f t="shared" si="54"/>
        <v>ПИ АР ЕМ ООД</v>
      </c>
      <c r="B922" s="105" t="str">
        <f t="shared" si="55"/>
        <v>175326256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ПИ АР ЕМ ООД</v>
      </c>
      <c r="B923" s="105" t="str">
        <f t="shared" si="55"/>
        <v>175326256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ПИ АР ЕМ ООД</v>
      </c>
      <c r="B924" s="105" t="str">
        <f t="shared" si="55"/>
        <v>175326256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ПИ АР ЕМ ООД</v>
      </c>
      <c r="B925" s="105" t="str">
        <f t="shared" si="55"/>
        <v>175326256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ПИ АР ЕМ ООД</v>
      </c>
      <c r="B926" s="105" t="str">
        <f t="shared" si="55"/>
        <v>175326256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ПИ АР ЕМ ООД</v>
      </c>
      <c r="B927" s="105" t="str">
        <f t="shared" si="55"/>
        <v>175326256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257</v>
      </c>
    </row>
    <row r="928" spans="1:8" ht="15.75">
      <c r="A928" s="105" t="str">
        <f t="shared" si="54"/>
        <v>ПИ АР ЕМ ООД</v>
      </c>
      <c r="B928" s="105" t="str">
        <f t="shared" si="55"/>
        <v>175326256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775</v>
      </c>
    </row>
    <row r="929" spans="1:8" ht="15.75">
      <c r="A929" s="105" t="str">
        <f t="shared" si="54"/>
        <v>ПИ АР ЕМ ООД</v>
      </c>
      <c r="B929" s="105" t="str">
        <f t="shared" si="55"/>
        <v>175326256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ПИ АР ЕМ ООД</v>
      </c>
      <c r="B930" s="105" t="str">
        <f t="shared" si="55"/>
        <v>175326256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178</v>
      </c>
    </row>
    <row r="931" spans="1:8" ht="15.75">
      <c r="A931" s="105" t="str">
        <f t="shared" si="54"/>
        <v>ПИ АР ЕМ ООД</v>
      </c>
      <c r="B931" s="105" t="str">
        <f t="shared" si="55"/>
        <v>175326256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ПИ АР ЕМ ООД</v>
      </c>
      <c r="B932" s="105" t="str">
        <f t="shared" si="55"/>
        <v>175326256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ПИ АР ЕМ ООД</v>
      </c>
      <c r="B933" s="105" t="str">
        <f t="shared" si="55"/>
        <v>175326256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ПИ АР ЕМ ООД</v>
      </c>
      <c r="B934" s="105" t="str">
        <f t="shared" si="55"/>
        <v>175326256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ПИ АР ЕМ ООД</v>
      </c>
      <c r="B935" s="105" t="str">
        <f t="shared" si="55"/>
        <v>175326256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ПИ АР ЕМ ООД</v>
      </c>
      <c r="B936" s="105" t="str">
        <f t="shared" si="55"/>
        <v>175326256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ПИ АР ЕМ ООД</v>
      </c>
      <c r="B937" s="105" t="str">
        <f t="shared" si="55"/>
        <v>175326256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46</v>
      </c>
    </row>
    <row r="938" spans="1:8" ht="15.75">
      <c r="A938" s="105" t="str">
        <f t="shared" si="54"/>
        <v>ПИ АР ЕМ ООД</v>
      </c>
      <c r="B938" s="105" t="str">
        <f t="shared" si="55"/>
        <v>175326256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ПИ АР ЕМ ООД</v>
      </c>
      <c r="B939" s="105" t="str">
        <f t="shared" si="55"/>
        <v>175326256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ПИ АР ЕМ ООД</v>
      </c>
      <c r="B940" s="105" t="str">
        <f t="shared" si="55"/>
        <v>175326256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ПИ АР ЕМ ООД</v>
      </c>
      <c r="B941" s="105" t="str">
        <f t="shared" si="55"/>
        <v>175326256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46</v>
      </c>
    </row>
    <row r="942" spans="1:8" ht="15.75">
      <c r="A942" s="105" t="str">
        <f t="shared" si="54"/>
        <v>ПИ АР ЕМ ООД</v>
      </c>
      <c r="B942" s="105" t="str">
        <f t="shared" si="55"/>
        <v>175326256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1256</v>
      </c>
    </row>
    <row r="943" spans="1:8" ht="15.75">
      <c r="A943" s="105" t="str">
        <f t="shared" si="54"/>
        <v>ПИ АР ЕМ ООД</v>
      </c>
      <c r="B943" s="105" t="str">
        <f t="shared" si="55"/>
        <v>175326256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1257</v>
      </c>
    </row>
    <row r="944" spans="1:8" ht="15.75">
      <c r="A944" s="105" t="str">
        <f t="shared" si="54"/>
        <v>ПИ АР ЕМ ООД</v>
      </c>
      <c r="B944" s="105" t="str">
        <f t="shared" si="55"/>
        <v>175326256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ПИ АР ЕМ ООД</v>
      </c>
      <c r="B945" s="105" t="str">
        <f t="shared" si="55"/>
        <v>175326256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ПИ АР ЕМ ООД</v>
      </c>
      <c r="B946" s="105" t="str">
        <f t="shared" si="55"/>
        <v>175326256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ПИ АР ЕМ ООД</v>
      </c>
      <c r="B947" s="105" t="str">
        <f t="shared" si="55"/>
        <v>175326256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ПИ АР ЕМ ООД</v>
      </c>
      <c r="B948" s="105" t="str">
        <f t="shared" si="55"/>
        <v>175326256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ПИ АР ЕМ ООД</v>
      </c>
      <c r="B949" s="105" t="str">
        <f t="shared" si="55"/>
        <v>175326256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ПИ АР ЕМ ООД</v>
      </c>
      <c r="B950" s="105" t="str">
        <f t="shared" si="55"/>
        <v>175326256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ПИ АР ЕМ ООД</v>
      </c>
      <c r="B951" s="105" t="str">
        <f t="shared" si="55"/>
        <v>175326256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ПИ АР ЕМ ООД</v>
      </c>
      <c r="B952" s="105" t="str">
        <f t="shared" si="55"/>
        <v>175326256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ПИ АР ЕМ ООД</v>
      </c>
      <c r="B953" s="105" t="str">
        <f t="shared" si="55"/>
        <v>175326256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ПИ АР ЕМ ООД</v>
      </c>
      <c r="B954" s="105" t="str">
        <f t="shared" si="55"/>
        <v>175326256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ПИ АР ЕМ ООД</v>
      </c>
      <c r="B955" s="105" t="str">
        <f t="shared" si="55"/>
        <v>175326256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ПИ АР ЕМ ООД</v>
      </c>
      <c r="B956" s="105" t="str">
        <f t="shared" si="55"/>
        <v>175326256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ПИ АР ЕМ ООД</v>
      </c>
      <c r="B957" s="105" t="str">
        <f t="shared" si="55"/>
        <v>175326256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ПИ АР ЕМ ООД</v>
      </c>
      <c r="B958" s="105" t="str">
        <f t="shared" si="55"/>
        <v>175326256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ПИ АР ЕМ ООД</v>
      </c>
      <c r="B959" s="105" t="str">
        <f t="shared" si="55"/>
        <v>175326256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257</v>
      </c>
    </row>
    <row r="960" spans="1:8" ht="15.75">
      <c r="A960" s="105" t="str">
        <f t="shared" si="54"/>
        <v>ПИ АР ЕМ ООД</v>
      </c>
      <c r="B960" s="105" t="str">
        <f t="shared" si="55"/>
        <v>175326256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775</v>
      </c>
    </row>
    <row r="961" spans="1:8" ht="15.75">
      <c r="A961" s="105" t="str">
        <f t="shared" si="54"/>
        <v>ПИ АР ЕМ ООД</v>
      </c>
      <c r="B961" s="105" t="str">
        <f t="shared" si="55"/>
        <v>175326256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ПИ АР ЕМ ООД</v>
      </c>
      <c r="B962" s="105" t="str">
        <f t="shared" si="55"/>
        <v>175326256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178</v>
      </c>
    </row>
    <row r="963" spans="1:8" ht="15.75">
      <c r="A963" s="105" t="str">
        <f t="shared" si="54"/>
        <v>ПИ АР ЕМ ООД</v>
      </c>
      <c r="B963" s="105" t="str">
        <f t="shared" si="55"/>
        <v>175326256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ПИ АР ЕМ ООД</v>
      </c>
      <c r="B964" s="105" t="str">
        <f t="shared" si="55"/>
        <v>175326256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ПИ АР ЕМ ООД</v>
      </c>
      <c r="B965" s="105" t="str">
        <f t="shared" si="55"/>
        <v>175326256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ПИ АР ЕМ ООД</v>
      </c>
      <c r="B966" s="105" t="str">
        <f t="shared" si="55"/>
        <v>175326256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ПИ АР ЕМ ООД</v>
      </c>
      <c r="B967" s="105" t="str">
        <f t="shared" si="55"/>
        <v>175326256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ПИ АР ЕМ ООД</v>
      </c>
      <c r="B968" s="105" t="str">
        <f t="shared" si="55"/>
        <v>175326256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ПИ АР ЕМ ООД</v>
      </c>
      <c r="B969" s="105" t="str">
        <f t="shared" si="55"/>
        <v>175326256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46</v>
      </c>
    </row>
    <row r="970" spans="1:8" ht="15.75">
      <c r="A970" s="105" t="str">
        <f t="shared" si="54"/>
        <v>ПИ АР ЕМ ООД</v>
      </c>
      <c r="B970" s="105" t="str">
        <f t="shared" si="55"/>
        <v>175326256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ПИ АР ЕМ ООД</v>
      </c>
      <c r="B971" s="105" t="str">
        <f t="shared" si="55"/>
        <v>175326256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ПИ АР ЕМ ООД</v>
      </c>
      <c r="B972" s="105" t="str">
        <f t="shared" si="55"/>
        <v>175326256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ПИ АР ЕМ ООД</v>
      </c>
      <c r="B973" s="105" t="str">
        <f t="shared" si="55"/>
        <v>175326256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46</v>
      </c>
    </row>
    <row r="974" spans="1:8" ht="15.75">
      <c r="A974" s="105" t="str">
        <f t="shared" si="54"/>
        <v>ПИ АР ЕМ ООД</v>
      </c>
      <c r="B974" s="105" t="str">
        <f t="shared" si="55"/>
        <v>175326256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1256</v>
      </c>
    </row>
    <row r="975" spans="1:8" ht="15.75">
      <c r="A975" s="105" t="str">
        <f t="shared" si="54"/>
        <v>ПИ АР ЕМ ООД</v>
      </c>
      <c r="B975" s="105" t="str">
        <f t="shared" si="55"/>
        <v>175326256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1256</v>
      </c>
    </row>
    <row r="976" spans="1:8" ht="15.75">
      <c r="A976" s="105" t="str">
        <f aca="true" t="shared" si="57" ref="A976:A1039">pdeName</f>
        <v>ПИ АР ЕМ ООД</v>
      </c>
      <c r="B976" s="105" t="str">
        <f aca="true" t="shared" si="58" ref="B976:B1039">pdeBulstat</f>
        <v>175326256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ПИ АР ЕМ ООД</v>
      </c>
      <c r="B977" s="105" t="str">
        <f t="shared" si="58"/>
        <v>175326256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ПИ АР ЕМ ООД</v>
      </c>
      <c r="B978" s="105" t="str">
        <f t="shared" si="58"/>
        <v>175326256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ПИ АР ЕМ ООД</v>
      </c>
      <c r="B979" s="105" t="str">
        <f t="shared" si="58"/>
        <v>175326256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ПИ АР ЕМ ООД</v>
      </c>
      <c r="B980" s="105" t="str">
        <f t="shared" si="58"/>
        <v>175326256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ПИ АР ЕМ ООД</v>
      </c>
      <c r="B981" s="105" t="str">
        <f t="shared" si="58"/>
        <v>175326256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ПИ АР ЕМ ООД</v>
      </c>
      <c r="B982" s="105" t="str">
        <f t="shared" si="58"/>
        <v>175326256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</v>
      </c>
    </row>
    <row r="983" spans="1:8" ht="15.75">
      <c r="A983" s="105" t="str">
        <f t="shared" si="57"/>
        <v>ПИ АР ЕМ ООД</v>
      </c>
      <c r="B983" s="105" t="str">
        <f t="shared" si="58"/>
        <v>175326256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ПИ АР ЕМ ООД</v>
      </c>
      <c r="B984" s="105" t="str">
        <f t="shared" si="58"/>
        <v>175326256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</v>
      </c>
    </row>
    <row r="985" spans="1:8" ht="15.75">
      <c r="A985" s="105" t="str">
        <f t="shared" si="57"/>
        <v>ПИ АР ЕМ ООД</v>
      </c>
      <c r="B985" s="105" t="str">
        <f t="shared" si="58"/>
        <v>175326256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</v>
      </c>
    </row>
    <row r="986" spans="1:8" ht="15.75">
      <c r="A986" s="105" t="str">
        <f t="shared" si="57"/>
        <v>ПИ АР ЕМ ООД</v>
      </c>
      <c r="B986" s="105" t="str">
        <f t="shared" si="58"/>
        <v>175326256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ПИ АР ЕМ ООД</v>
      </c>
      <c r="B987" s="105" t="str">
        <f t="shared" si="58"/>
        <v>175326256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ПИ АР ЕМ ООД</v>
      </c>
      <c r="B988" s="105" t="str">
        <f t="shared" si="58"/>
        <v>175326256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ПИ АР ЕМ ООД</v>
      </c>
      <c r="B989" s="105" t="str">
        <f t="shared" si="58"/>
        <v>175326256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ПИ АР ЕМ ООД</v>
      </c>
      <c r="B990" s="105" t="str">
        <f t="shared" si="58"/>
        <v>175326256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ПИ АР ЕМ ООД</v>
      </c>
      <c r="B991" s="105" t="str">
        <f t="shared" si="58"/>
        <v>175326256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ПИ АР ЕМ ООД</v>
      </c>
      <c r="B992" s="105" t="str">
        <f t="shared" si="58"/>
        <v>175326256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ПИ АР ЕМ ООД</v>
      </c>
      <c r="B993" s="105" t="str">
        <f t="shared" si="58"/>
        <v>175326256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ПИ АР ЕМ ООД</v>
      </c>
      <c r="B994" s="105" t="str">
        <f t="shared" si="58"/>
        <v>175326256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ПИ АР ЕМ ООД</v>
      </c>
      <c r="B995" s="105" t="str">
        <f t="shared" si="58"/>
        <v>175326256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ПИ АР ЕМ ООД</v>
      </c>
      <c r="B996" s="105" t="str">
        <f t="shared" si="58"/>
        <v>175326256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ПИ АР ЕМ ООД</v>
      </c>
      <c r="B997" s="105" t="str">
        <f t="shared" si="58"/>
        <v>175326256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ПИ АР ЕМ ООД</v>
      </c>
      <c r="B998" s="105" t="str">
        <f t="shared" si="58"/>
        <v>175326256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ПИ АР ЕМ ООД</v>
      </c>
      <c r="B999" s="105" t="str">
        <f t="shared" si="58"/>
        <v>175326256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ПИ АР ЕМ ООД</v>
      </c>
      <c r="B1000" s="105" t="str">
        <f t="shared" si="58"/>
        <v>175326256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ПИ АР ЕМ ООД</v>
      </c>
      <c r="B1001" s="105" t="str">
        <f t="shared" si="58"/>
        <v>175326256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ПИ АР ЕМ ООД</v>
      </c>
      <c r="B1002" s="105" t="str">
        <f t="shared" si="58"/>
        <v>175326256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ПИ АР ЕМ ООД</v>
      </c>
      <c r="B1003" s="105" t="str">
        <f t="shared" si="58"/>
        <v>175326256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ПИ АР ЕМ ООД</v>
      </c>
      <c r="B1004" s="105" t="str">
        <f t="shared" si="58"/>
        <v>175326256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ПИ АР ЕМ ООД</v>
      </c>
      <c r="B1005" s="105" t="str">
        <f t="shared" si="58"/>
        <v>175326256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ПИ АР ЕМ ООД</v>
      </c>
      <c r="B1006" s="105" t="str">
        <f t="shared" si="58"/>
        <v>175326256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ПИ АР ЕМ ООД</v>
      </c>
      <c r="B1007" s="105" t="str">
        <f t="shared" si="58"/>
        <v>175326256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</v>
      </c>
    </row>
    <row r="1008" spans="1:8" ht="15.75">
      <c r="A1008" s="105" t="str">
        <f t="shared" si="57"/>
        <v>ПИ АР ЕМ ООД</v>
      </c>
      <c r="B1008" s="105" t="str">
        <f t="shared" si="58"/>
        <v>175326256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ПИ АР ЕМ ООД</v>
      </c>
      <c r="B1009" s="105" t="str">
        <f t="shared" si="58"/>
        <v>175326256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ПИ АР ЕМ ООД</v>
      </c>
      <c r="B1010" s="105" t="str">
        <f t="shared" si="58"/>
        <v>175326256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ПИ АР ЕМ ООД</v>
      </c>
      <c r="B1011" s="105" t="str">
        <f t="shared" si="58"/>
        <v>175326256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ПИ АР ЕМ ООД</v>
      </c>
      <c r="B1012" s="105" t="str">
        <f t="shared" si="58"/>
        <v>175326256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ПИ АР ЕМ ООД</v>
      </c>
      <c r="B1013" s="105" t="str">
        <f t="shared" si="58"/>
        <v>175326256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ПИ АР ЕМ ООД</v>
      </c>
      <c r="B1014" s="105" t="str">
        <f t="shared" si="58"/>
        <v>175326256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ПИ АР ЕМ ООД</v>
      </c>
      <c r="B1015" s="105" t="str">
        <f t="shared" si="58"/>
        <v>175326256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ПИ АР ЕМ ООД</v>
      </c>
      <c r="B1016" s="105" t="str">
        <f t="shared" si="58"/>
        <v>175326256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ПИ АР ЕМ ООД</v>
      </c>
      <c r="B1017" s="105" t="str">
        <f t="shared" si="58"/>
        <v>175326256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ПИ АР ЕМ ООД</v>
      </c>
      <c r="B1018" s="105" t="str">
        <f t="shared" si="58"/>
        <v>175326256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ПИ АР ЕМ ООД</v>
      </c>
      <c r="B1019" s="105" t="str">
        <f t="shared" si="58"/>
        <v>175326256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ПИ АР ЕМ ООД</v>
      </c>
      <c r="B1020" s="105" t="str">
        <f t="shared" si="58"/>
        <v>175326256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160</v>
      </c>
    </row>
    <row r="1021" spans="1:8" ht="15.75">
      <c r="A1021" s="105" t="str">
        <f t="shared" si="57"/>
        <v>ПИ АР ЕМ ООД</v>
      </c>
      <c r="B1021" s="105" t="str">
        <f t="shared" si="58"/>
        <v>175326256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ПИ АР ЕМ ООД</v>
      </c>
      <c r="B1022" s="105" t="str">
        <f t="shared" si="58"/>
        <v>175326256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160</v>
      </c>
    </row>
    <row r="1023" spans="1:8" ht="15.75">
      <c r="A1023" s="105" t="str">
        <f t="shared" si="57"/>
        <v>ПИ АР ЕМ ООД</v>
      </c>
      <c r="B1023" s="105" t="str">
        <f t="shared" si="58"/>
        <v>175326256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ПИ АР ЕМ ООД</v>
      </c>
      <c r="B1024" s="105" t="str">
        <f t="shared" si="58"/>
        <v>175326256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ПИ АР ЕМ ООД</v>
      </c>
      <c r="B1025" s="105" t="str">
        <f t="shared" si="58"/>
        <v>175326256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ПИ АР ЕМ ООД</v>
      </c>
      <c r="B1026" s="105" t="str">
        <f t="shared" si="58"/>
        <v>175326256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ПИ АР ЕМ ООД</v>
      </c>
      <c r="B1027" s="105" t="str">
        <f t="shared" si="58"/>
        <v>175326256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ПИ АР ЕМ ООД</v>
      </c>
      <c r="B1028" s="105" t="str">
        <f t="shared" si="58"/>
        <v>175326256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ПИ АР ЕМ ООД</v>
      </c>
      <c r="B1029" s="105" t="str">
        <f t="shared" si="58"/>
        <v>175326256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ПИ АР ЕМ ООД</v>
      </c>
      <c r="B1030" s="105" t="str">
        <f t="shared" si="58"/>
        <v>175326256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ПИ АР ЕМ ООД</v>
      </c>
      <c r="B1031" s="105" t="str">
        <f t="shared" si="58"/>
        <v>175326256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ПИ АР ЕМ ООД</v>
      </c>
      <c r="B1032" s="105" t="str">
        <f t="shared" si="58"/>
        <v>175326256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ПИ АР ЕМ ООД</v>
      </c>
      <c r="B1033" s="105" t="str">
        <f t="shared" si="58"/>
        <v>175326256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ПИ АР ЕМ ООД</v>
      </c>
      <c r="B1034" s="105" t="str">
        <f t="shared" si="58"/>
        <v>175326256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ПИ АР ЕМ ООД</v>
      </c>
      <c r="B1035" s="105" t="str">
        <f t="shared" si="58"/>
        <v>175326256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ПИ АР ЕМ ООД</v>
      </c>
      <c r="B1036" s="105" t="str">
        <f t="shared" si="58"/>
        <v>175326256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ПИ АР ЕМ ООД</v>
      </c>
      <c r="B1037" s="105" t="str">
        <f t="shared" si="58"/>
        <v>175326256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ПИ АР ЕМ ООД</v>
      </c>
      <c r="B1038" s="105" t="str">
        <f t="shared" si="58"/>
        <v>175326256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950</v>
      </c>
    </row>
    <row r="1039" spans="1:8" ht="15.75">
      <c r="A1039" s="105" t="str">
        <f t="shared" si="57"/>
        <v>ПИ АР ЕМ ООД</v>
      </c>
      <c r="B1039" s="105" t="str">
        <f t="shared" si="58"/>
        <v>175326256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ПИ АР ЕМ ООД</v>
      </c>
      <c r="B1040" s="105" t="str">
        <f aca="true" t="shared" si="61" ref="B1040:B1103">pdeBulstat</f>
        <v>175326256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125</v>
      </c>
    </row>
    <row r="1041" spans="1:8" ht="15.75">
      <c r="A1041" s="105" t="str">
        <f t="shared" si="60"/>
        <v>ПИ АР ЕМ ООД</v>
      </c>
      <c r="B1041" s="105" t="str">
        <f t="shared" si="61"/>
        <v>175326256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793</v>
      </c>
    </row>
    <row r="1042" spans="1:8" ht="15.75">
      <c r="A1042" s="105" t="str">
        <f t="shared" si="60"/>
        <v>ПИ АР ЕМ ООД</v>
      </c>
      <c r="B1042" s="105" t="str">
        <f t="shared" si="61"/>
        <v>175326256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21</v>
      </c>
    </row>
    <row r="1043" spans="1:8" ht="15.75">
      <c r="A1043" s="105" t="str">
        <f t="shared" si="60"/>
        <v>ПИ АР ЕМ ООД</v>
      </c>
      <c r="B1043" s="105" t="str">
        <f t="shared" si="61"/>
        <v>175326256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ПИ АР ЕМ ООД</v>
      </c>
      <c r="B1044" s="105" t="str">
        <f t="shared" si="61"/>
        <v>175326256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ПИ АР ЕМ ООД</v>
      </c>
      <c r="B1045" s="105" t="str">
        <f t="shared" si="61"/>
        <v>175326256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ПИ АР ЕМ ООД</v>
      </c>
      <c r="B1046" s="105" t="str">
        <f t="shared" si="61"/>
        <v>175326256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ПИ АР ЕМ ООД</v>
      </c>
      <c r="B1047" s="105" t="str">
        <f t="shared" si="61"/>
        <v>175326256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ПИ АР ЕМ ООД</v>
      </c>
      <c r="B1048" s="105" t="str">
        <f t="shared" si="61"/>
        <v>175326256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ПИ АР ЕМ ООД</v>
      </c>
      <c r="B1049" s="105" t="str">
        <f t="shared" si="61"/>
        <v>175326256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950</v>
      </c>
    </row>
    <row r="1050" spans="1:8" ht="15.75">
      <c r="A1050" s="105" t="str">
        <f t="shared" si="60"/>
        <v>ПИ АР ЕМ ООД</v>
      </c>
      <c r="B1050" s="105" t="str">
        <f t="shared" si="61"/>
        <v>175326256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1110</v>
      </c>
    </row>
    <row r="1051" spans="1:8" ht="15.75">
      <c r="A1051" s="105" t="str">
        <f t="shared" si="60"/>
        <v>ПИ АР ЕМ ООД</v>
      </c>
      <c r="B1051" s="105" t="str">
        <f t="shared" si="61"/>
        <v>175326256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ПИ АР ЕМ ООД</v>
      </c>
      <c r="B1052" s="105" t="str">
        <f t="shared" si="61"/>
        <v>175326256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ПИ АР ЕМ ООД</v>
      </c>
      <c r="B1053" s="105" t="str">
        <f t="shared" si="61"/>
        <v>175326256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ПИ АР ЕМ ООД</v>
      </c>
      <c r="B1054" s="105" t="str">
        <f t="shared" si="61"/>
        <v>175326256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ПИ АР ЕМ ООД</v>
      </c>
      <c r="B1055" s="105" t="str">
        <f t="shared" si="61"/>
        <v>175326256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ПИ АР ЕМ ООД</v>
      </c>
      <c r="B1056" s="105" t="str">
        <f t="shared" si="61"/>
        <v>175326256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ПИ АР ЕМ ООД</v>
      </c>
      <c r="B1057" s="105" t="str">
        <f t="shared" si="61"/>
        <v>175326256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ПИ АР ЕМ ООД</v>
      </c>
      <c r="B1058" s="105" t="str">
        <f t="shared" si="61"/>
        <v>175326256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ПИ АР ЕМ ООД</v>
      </c>
      <c r="B1059" s="105" t="str">
        <f t="shared" si="61"/>
        <v>175326256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ПИ АР ЕМ ООД</v>
      </c>
      <c r="B1060" s="105" t="str">
        <f t="shared" si="61"/>
        <v>175326256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ПИ АР ЕМ ООД</v>
      </c>
      <c r="B1061" s="105" t="str">
        <f t="shared" si="61"/>
        <v>175326256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ПИ АР ЕМ ООД</v>
      </c>
      <c r="B1062" s="105" t="str">
        <f t="shared" si="61"/>
        <v>175326256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ПИ АР ЕМ ООД</v>
      </c>
      <c r="B1063" s="105" t="str">
        <f t="shared" si="61"/>
        <v>175326256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ПИ АР ЕМ ООД</v>
      </c>
      <c r="B1064" s="105" t="str">
        <f t="shared" si="61"/>
        <v>175326256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ПИ АР ЕМ ООД</v>
      </c>
      <c r="B1065" s="105" t="str">
        <f t="shared" si="61"/>
        <v>175326256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ПИ АР ЕМ ООД</v>
      </c>
      <c r="B1066" s="105" t="str">
        <f t="shared" si="61"/>
        <v>175326256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ПИ АР ЕМ ООД</v>
      </c>
      <c r="B1067" s="105" t="str">
        <f t="shared" si="61"/>
        <v>175326256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ПИ АР ЕМ ООД</v>
      </c>
      <c r="B1068" s="105" t="str">
        <f t="shared" si="61"/>
        <v>175326256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ПИ АР ЕМ ООД</v>
      </c>
      <c r="B1069" s="105" t="str">
        <f t="shared" si="61"/>
        <v>175326256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ПИ АР ЕМ ООД</v>
      </c>
      <c r="B1070" s="105" t="str">
        <f t="shared" si="61"/>
        <v>175326256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ПИ АР ЕМ ООД</v>
      </c>
      <c r="B1071" s="105" t="str">
        <f t="shared" si="61"/>
        <v>175326256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ПИ АР ЕМ ООД</v>
      </c>
      <c r="B1072" s="105" t="str">
        <f t="shared" si="61"/>
        <v>175326256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ПИ АР ЕМ ООД</v>
      </c>
      <c r="B1073" s="105" t="str">
        <f t="shared" si="61"/>
        <v>175326256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ПИ АР ЕМ ООД</v>
      </c>
      <c r="B1074" s="105" t="str">
        <f t="shared" si="61"/>
        <v>175326256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ПИ АР ЕМ ООД</v>
      </c>
      <c r="B1075" s="105" t="str">
        <f t="shared" si="61"/>
        <v>175326256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ПИ АР ЕМ ООД</v>
      </c>
      <c r="B1076" s="105" t="str">
        <f t="shared" si="61"/>
        <v>175326256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ПИ АР ЕМ ООД</v>
      </c>
      <c r="B1077" s="105" t="str">
        <f t="shared" si="61"/>
        <v>175326256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ПИ АР ЕМ ООД</v>
      </c>
      <c r="B1078" s="105" t="str">
        <f t="shared" si="61"/>
        <v>175326256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ПИ АР ЕМ ООД</v>
      </c>
      <c r="B1079" s="105" t="str">
        <f t="shared" si="61"/>
        <v>175326256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ПИ АР ЕМ ООД</v>
      </c>
      <c r="B1080" s="105" t="str">
        <f t="shared" si="61"/>
        <v>175326256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ПИ АР ЕМ ООД</v>
      </c>
      <c r="B1081" s="105" t="str">
        <f t="shared" si="61"/>
        <v>175326256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950</v>
      </c>
    </row>
    <row r="1082" spans="1:8" ht="15.75">
      <c r="A1082" s="105" t="str">
        <f t="shared" si="60"/>
        <v>ПИ АР ЕМ ООД</v>
      </c>
      <c r="B1082" s="105" t="str">
        <f t="shared" si="61"/>
        <v>175326256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ПИ АР ЕМ ООД</v>
      </c>
      <c r="B1083" s="105" t="str">
        <f t="shared" si="61"/>
        <v>175326256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125</v>
      </c>
    </row>
    <row r="1084" spans="1:8" ht="15.75">
      <c r="A1084" s="105" t="str">
        <f t="shared" si="60"/>
        <v>ПИ АР ЕМ ООД</v>
      </c>
      <c r="B1084" s="105" t="str">
        <f t="shared" si="61"/>
        <v>175326256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793</v>
      </c>
    </row>
    <row r="1085" spans="1:8" ht="15.75">
      <c r="A1085" s="105" t="str">
        <f t="shared" si="60"/>
        <v>ПИ АР ЕМ ООД</v>
      </c>
      <c r="B1085" s="105" t="str">
        <f t="shared" si="61"/>
        <v>175326256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21</v>
      </c>
    </row>
    <row r="1086" spans="1:8" ht="15.75">
      <c r="A1086" s="105" t="str">
        <f t="shared" si="60"/>
        <v>ПИ АР ЕМ ООД</v>
      </c>
      <c r="B1086" s="105" t="str">
        <f t="shared" si="61"/>
        <v>175326256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</v>
      </c>
    </row>
    <row r="1087" spans="1:8" ht="15.75">
      <c r="A1087" s="105" t="str">
        <f t="shared" si="60"/>
        <v>ПИ АР ЕМ ООД</v>
      </c>
      <c r="B1087" s="105" t="str">
        <f t="shared" si="61"/>
        <v>175326256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ПИ АР ЕМ ООД</v>
      </c>
      <c r="B1088" s="105" t="str">
        <f t="shared" si="61"/>
        <v>175326256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ПИ АР ЕМ ООД</v>
      </c>
      <c r="B1089" s="105" t="str">
        <f t="shared" si="61"/>
        <v>175326256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ПИ АР ЕМ ООД</v>
      </c>
      <c r="B1090" s="105" t="str">
        <f t="shared" si="61"/>
        <v>175326256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ПИ АР ЕМ ООД</v>
      </c>
      <c r="B1091" s="105" t="str">
        <f t="shared" si="61"/>
        <v>175326256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ПИ АР ЕМ ООД</v>
      </c>
      <c r="B1092" s="105" t="str">
        <f t="shared" si="61"/>
        <v>175326256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950</v>
      </c>
    </row>
    <row r="1093" spans="1:8" ht="15.75">
      <c r="A1093" s="105" t="str">
        <f t="shared" si="60"/>
        <v>ПИ АР ЕМ ООД</v>
      </c>
      <c r="B1093" s="105" t="str">
        <f t="shared" si="61"/>
        <v>175326256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950</v>
      </c>
    </row>
    <row r="1094" spans="1:8" ht="15.75">
      <c r="A1094" s="105" t="str">
        <f t="shared" si="60"/>
        <v>ПИ АР ЕМ ООД</v>
      </c>
      <c r="B1094" s="105" t="str">
        <f t="shared" si="61"/>
        <v>175326256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ПИ АР ЕМ ООД</v>
      </c>
      <c r="B1095" s="105" t="str">
        <f t="shared" si="61"/>
        <v>175326256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ПИ АР ЕМ ООД</v>
      </c>
      <c r="B1096" s="105" t="str">
        <f t="shared" si="61"/>
        <v>175326256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ПИ АР ЕМ ООД</v>
      </c>
      <c r="B1097" s="105" t="str">
        <f t="shared" si="61"/>
        <v>175326256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ПИ АР ЕМ ООД</v>
      </c>
      <c r="B1098" s="105" t="str">
        <f t="shared" si="61"/>
        <v>175326256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ПИ АР ЕМ ООД</v>
      </c>
      <c r="B1099" s="105" t="str">
        <f t="shared" si="61"/>
        <v>175326256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ПИ АР ЕМ ООД</v>
      </c>
      <c r="B1100" s="105" t="str">
        <f t="shared" si="61"/>
        <v>175326256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ПИ АР ЕМ ООД</v>
      </c>
      <c r="B1101" s="105" t="str">
        <f t="shared" si="61"/>
        <v>175326256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ПИ АР ЕМ ООД</v>
      </c>
      <c r="B1102" s="105" t="str">
        <f t="shared" si="61"/>
        <v>175326256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ПИ АР ЕМ ООД</v>
      </c>
      <c r="B1103" s="105" t="str">
        <f t="shared" si="61"/>
        <v>175326256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ПИ АР ЕМ ООД</v>
      </c>
      <c r="B1104" s="105" t="str">
        <f aca="true" t="shared" si="64" ref="B1104:B1167">pdeBulstat</f>
        <v>175326256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ПИ АР ЕМ ООД</v>
      </c>
      <c r="B1105" s="105" t="str">
        <f t="shared" si="64"/>
        <v>175326256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ПИ АР ЕМ ООД</v>
      </c>
      <c r="B1106" s="105" t="str">
        <f t="shared" si="64"/>
        <v>175326256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160</v>
      </c>
    </row>
    <row r="1107" spans="1:8" ht="15.75">
      <c r="A1107" s="105" t="str">
        <f t="shared" si="63"/>
        <v>ПИ АР ЕМ ООД</v>
      </c>
      <c r="B1107" s="105" t="str">
        <f t="shared" si="64"/>
        <v>175326256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ПИ АР ЕМ ООД</v>
      </c>
      <c r="B1108" s="105" t="str">
        <f t="shared" si="64"/>
        <v>175326256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160</v>
      </c>
    </row>
    <row r="1109" spans="1:8" ht="15.75">
      <c r="A1109" s="105" t="str">
        <f t="shared" si="63"/>
        <v>ПИ АР ЕМ ООД</v>
      </c>
      <c r="B1109" s="105" t="str">
        <f t="shared" si="64"/>
        <v>175326256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ПИ АР ЕМ ООД</v>
      </c>
      <c r="B1110" s="105" t="str">
        <f t="shared" si="64"/>
        <v>175326256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ПИ АР ЕМ ООД</v>
      </c>
      <c r="B1111" s="105" t="str">
        <f t="shared" si="64"/>
        <v>175326256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ПИ АР ЕМ ООД</v>
      </c>
      <c r="B1112" s="105" t="str">
        <f t="shared" si="64"/>
        <v>175326256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ПИ АР ЕМ ООД</v>
      </c>
      <c r="B1113" s="105" t="str">
        <f t="shared" si="64"/>
        <v>175326256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ПИ АР ЕМ ООД</v>
      </c>
      <c r="B1114" s="105" t="str">
        <f t="shared" si="64"/>
        <v>175326256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ПИ АР ЕМ ООД</v>
      </c>
      <c r="B1115" s="105" t="str">
        <f t="shared" si="64"/>
        <v>175326256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ПИ АР ЕМ ООД</v>
      </c>
      <c r="B1116" s="105" t="str">
        <f t="shared" si="64"/>
        <v>175326256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ПИ АР ЕМ ООД</v>
      </c>
      <c r="B1117" s="105" t="str">
        <f t="shared" si="64"/>
        <v>175326256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ПИ АР ЕМ ООД</v>
      </c>
      <c r="B1118" s="105" t="str">
        <f t="shared" si="64"/>
        <v>175326256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ПИ АР ЕМ ООД</v>
      </c>
      <c r="B1119" s="105" t="str">
        <f t="shared" si="64"/>
        <v>175326256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ПИ АР ЕМ ООД</v>
      </c>
      <c r="B1120" s="105" t="str">
        <f t="shared" si="64"/>
        <v>175326256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ПИ АР ЕМ ООД</v>
      </c>
      <c r="B1121" s="105" t="str">
        <f t="shared" si="64"/>
        <v>175326256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ПИ АР ЕМ ООД</v>
      </c>
      <c r="B1122" s="105" t="str">
        <f t="shared" si="64"/>
        <v>175326256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ПИ АР ЕМ ООД</v>
      </c>
      <c r="B1123" s="105" t="str">
        <f t="shared" si="64"/>
        <v>175326256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ПИ АР ЕМ ООД</v>
      </c>
      <c r="B1124" s="105" t="str">
        <f t="shared" si="64"/>
        <v>175326256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ПИ АР ЕМ ООД</v>
      </c>
      <c r="B1125" s="105" t="str">
        <f t="shared" si="64"/>
        <v>175326256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ПИ АР ЕМ ООД</v>
      </c>
      <c r="B1126" s="105" t="str">
        <f t="shared" si="64"/>
        <v>175326256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ПИ АР ЕМ ООД</v>
      </c>
      <c r="B1127" s="105" t="str">
        <f t="shared" si="64"/>
        <v>175326256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ПИ АР ЕМ ООД</v>
      </c>
      <c r="B1128" s="105" t="str">
        <f t="shared" si="64"/>
        <v>175326256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ПИ АР ЕМ ООД</v>
      </c>
      <c r="B1129" s="105" t="str">
        <f t="shared" si="64"/>
        <v>175326256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ПИ АР ЕМ ООД</v>
      </c>
      <c r="B1130" s="105" t="str">
        <f t="shared" si="64"/>
        <v>175326256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ПИ АР ЕМ ООД</v>
      </c>
      <c r="B1131" s="105" t="str">
        <f t="shared" si="64"/>
        <v>175326256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ПИ АР ЕМ ООД</v>
      </c>
      <c r="B1132" s="105" t="str">
        <f t="shared" si="64"/>
        <v>175326256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ПИ АР ЕМ ООД</v>
      </c>
      <c r="B1133" s="105" t="str">
        <f t="shared" si="64"/>
        <v>175326256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ПИ АР ЕМ ООД</v>
      </c>
      <c r="B1134" s="105" t="str">
        <f t="shared" si="64"/>
        <v>175326256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ПИ АР ЕМ ООД</v>
      </c>
      <c r="B1135" s="105" t="str">
        <f t="shared" si="64"/>
        <v>175326256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ПИ АР ЕМ ООД</v>
      </c>
      <c r="B1136" s="105" t="str">
        <f t="shared" si="64"/>
        <v>175326256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160</v>
      </c>
    </row>
    <row r="1137" spans="1:8" ht="15.75">
      <c r="A1137" s="105" t="str">
        <f t="shared" si="63"/>
        <v>ПИ АР ЕМ ООД</v>
      </c>
      <c r="B1137" s="105" t="str">
        <f t="shared" si="64"/>
        <v>175326256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ПИ АР ЕМ ООД</v>
      </c>
      <c r="B1138" s="105" t="str">
        <f t="shared" si="64"/>
        <v>175326256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ПИ АР ЕМ ООД</v>
      </c>
      <c r="B1139" s="105" t="str">
        <f t="shared" si="64"/>
        <v>175326256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ПИ АР ЕМ ООД</v>
      </c>
      <c r="B1140" s="105" t="str">
        <f t="shared" si="64"/>
        <v>175326256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ПИ АР ЕМ ООД</v>
      </c>
      <c r="B1141" s="105" t="str">
        <f t="shared" si="64"/>
        <v>175326256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ПИ АР ЕМ ООД</v>
      </c>
      <c r="B1142" s="105" t="str">
        <f t="shared" si="64"/>
        <v>175326256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ПИ АР ЕМ ООД</v>
      </c>
      <c r="B1143" s="105" t="str">
        <f t="shared" si="64"/>
        <v>175326256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ПИ АР ЕМ ООД</v>
      </c>
      <c r="B1144" s="105" t="str">
        <f t="shared" si="64"/>
        <v>175326256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ПИ АР ЕМ ООД</v>
      </c>
      <c r="B1145" s="105" t="str">
        <f t="shared" si="64"/>
        <v>175326256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ПИ АР ЕМ ООД</v>
      </c>
      <c r="B1146" s="105" t="str">
        <f t="shared" si="64"/>
        <v>175326256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ПИ АР ЕМ ООД</v>
      </c>
      <c r="B1147" s="105" t="str">
        <f t="shared" si="64"/>
        <v>175326256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ПИ АР ЕМ ООД</v>
      </c>
      <c r="B1148" s="105" t="str">
        <f t="shared" si="64"/>
        <v>175326256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ПИ АР ЕМ ООД</v>
      </c>
      <c r="B1149" s="105" t="str">
        <f t="shared" si="64"/>
        <v>175326256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ПИ АР ЕМ ООД</v>
      </c>
      <c r="B1150" s="105" t="str">
        <f t="shared" si="64"/>
        <v>175326256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ПИ АР ЕМ ООД</v>
      </c>
      <c r="B1151" s="105" t="str">
        <f t="shared" si="64"/>
        <v>175326256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ПИ АР ЕМ ООД</v>
      </c>
      <c r="B1152" s="105" t="str">
        <f t="shared" si="64"/>
        <v>175326256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ПИ АР ЕМ ООД</v>
      </c>
      <c r="B1153" s="105" t="str">
        <f t="shared" si="64"/>
        <v>175326256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ПИ АР ЕМ ООД</v>
      </c>
      <c r="B1154" s="105" t="str">
        <f t="shared" si="64"/>
        <v>175326256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ПИ АР ЕМ ООД</v>
      </c>
      <c r="B1155" s="105" t="str">
        <f t="shared" si="64"/>
        <v>175326256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ПИ АР ЕМ ООД</v>
      </c>
      <c r="B1156" s="105" t="str">
        <f t="shared" si="64"/>
        <v>175326256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ПИ АР ЕМ ООД</v>
      </c>
      <c r="B1157" s="105" t="str">
        <f t="shared" si="64"/>
        <v>175326256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ПИ АР ЕМ ООД</v>
      </c>
      <c r="B1158" s="105" t="str">
        <f t="shared" si="64"/>
        <v>175326256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ПИ АР ЕМ ООД</v>
      </c>
      <c r="B1159" s="105" t="str">
        <f t="shared" si="64"/>
        <v>175326256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ПИ АР ЕМ ООД</v>
      </c>
      <c r="B1160" s="105" t="str">
        <f t="shared" si="64"/>
        <v>175326256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ПИ АР ЕМ ООД</v>
      </c>
      <c r="B1161" s="105" t="str">
        <f t="shared" si="64"/>
        <v>175326256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ПИ АР ЕМ ООД</v>
      </c>
      <c r="B1162" s="105" t="str">
        <f t="shared" si="64"/>
        <v>175326256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ПИ АР ЕМ ООД</v>
      </c>
      <c r="B1163" s="105" t="str">
        <f t="shared" si="64"/>
        <v>175326256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ПИ АР ЕМ ООД</v>
      </c>
      <c r="B1164" s="105" t="str">
        <f t="shared" si="64"/>
        <v>175326256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ПИ АР ЕМ ООД</v>
      </c>
      <c r="B1165" s="105" t="str">
        <f t="shared" si="64"/>
        <v>175326256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ПИ АР ЕМ ООД</v>
      </c>
      <c r="B1166" s="105" t="str">
        <f t="shared" si="64"/>
        <v>175326256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ПИ АР ЕМ ООД</v>
      </c>
      <c r="B1167" s="105" t="str">
        <f t="shared" si="64"/>
        <v>175326256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ПИ АР ЕМ ООД</v>
      </c>
      <c r="B1168" s="105" t="str">
        <f aca="true" t="shared" si="67" ref="B1168:B1195">pdeBulstat</f>
        <v>175326256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ПИ АР ЕМ ООД</v>
      </c>
      <c r="B1169" s="105" t="str">
        <f t="shared" si="67"/>
        <v>175326256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ПИ АР ЕМ ООД</v>
      </c>
      <c r="B1170" s="105" t="str">
        <f t="shared" si="67"/>
        <v>175326256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ПИ АР ЕМ ООД</v>
      </c>
      <c r="B1171" s="105" t="str">
        <f t="shared" si="67"/>
        <v>175326256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ПИ АР ЕМ ООД</v>
      </c>
      <c r="B1172" s="105" t="str">
        <f t="shared" si="67"/>
        <v>175326256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ПИ АР ЕМ ООД</v>
      </c>
      <c r="B1173" s="105" t="str">
        <f t="shared" si="67"/>
        <v>175326256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ПИ АР ЕМ ООД</v>
      </c>
      <c r="B1174" s="105" t="str">
        <f t="shared" si="67"/>
        <v>175326256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ПИ АР ЕМ ООД</v>
      </c>
      <c r="B1175" s="105" t="str">
        <f t="shared" si="67"/>
        <v>175326256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ПИ АР ЕМ ООД</v>
      </c>
      <c r="B1176" s="105" t="str">
        <f t="shared" si="67"/>
        <v>175326256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ПИ АР ЕМ ООД</v>
      </c>
      <c r="B1177" s="105" t="str">
        <f t="shared" si="67"/>
        <v>175326256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ПИ АР ЕМ ООД</v>
      </c>
      <c r="B1178" s="105" t="str">
        <f t="shared" si="67"/>
        <v>175326256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ПИ АР ЕМ ООД</v>
      </c>
      <c r="B1179" s="105" t="str">
        <f t="shared" si="67"/>
        <v>175326256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ПИ АР ЕМ ООД</v>
      </c>
      <c r="B1180" s="105" t="str">
        <f t="shared" si="67"/>
        <v>175326256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ПИ АР ЕМ ООД</v>
      </c>
      <c r="B1181" s="105" t="str">
        <f t="shared" si="67"/>
        <v>175326256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ПИ АР ЕМ ООД</v>
      </c>
      <c r="B1182" s="105" t="str">
        <f t="shared" si="67"/>
        <v>175326256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ПИ АР ЕМ ООД</v>
      </c>
      <c r="B1183" s="105" t="str">
        <f t="shared" si="67"/>
        <v>175326256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ПИ АР ЕМ ООД</v>
      </c>
      <c r="B1184" s="105" t="str">
        <f t="shared" si="67"/>
        <v>175326256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ПИ АР ЕМ ООД</v>
      </c>
      <c r="B1185" s="105" t="str">
        <f t="shared" si="67"/>
        <v>175326256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ПИ АР ЕМ ООД</v>
      </c>
      <c r="B1186" s="105" t="str">
        <f t="shared" si="67"/>
        <v>175326256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ПИ АР ЕМ ООД</v>
      </c>
      <c r="B1187" s="105" t="str">
        <f t="shared" si="67"/>
        <v>175326256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ПИ АР ЕМ ООД</v>
      </c>
      <c r="B1188" s="105" t="str">
        <f t="shared" si="67"/>
        <v>175326256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ПИ АР ЕМ ООД</v>
      </c>
      <c r="B1189" s="105" t="str">
        <f t="shared" si="67"/>
        <v>175326256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ПИ АР ЕМ ООД</v>
      </c>
      <c r="B1190" s="105" t="str">
        <f t="shared" si="67"/>
        <v>175326256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ПИ АР ЕМ ООД</v>
      </c>
      <c r="B1191" s="105" t="str">
        <f t="shared" si="67"/>
        <v>175326256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ПИ АР ЕМ ООД</v>
      </c>
      <c r="B1192" s="105" t="str">
        <f t="shared" si="67"/>
        <v>175326256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ПИ АР ЕМ ООД</v>
      </c>
      <c r="B1193" s="105" t="str">
        <f t="shared" si="67"/>
        <v>175326256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ПИ АР ЕМ ООД</v>
      </c>
      <c r="B1194" s="105" t="str">
        <f t="shared" si="67"/>
        <v>175326256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ПИ АР ЕМ ООД</v>
      </c>
      <c r="B1195" s="105" t="str">
        <f t="shared" si="67"/>
        <v>175326256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ПИ АР ЕМ ООД</v>
      </c>
      <c r="B1197" s="105" t="str">
        <f aca="true" t="shared" si="70" ref="B1197:B1228">pdeBulstat</f>
        <v>175326256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ПИ АР ЕМ ООД</v>
      </c>
      <c r="B1198" s="105" t="str">
        <f t="shared" si="70"/>
        <v>175326256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ПИ АР ЕМ ООД</v>
      </c>
      <c r="B1199" s="105" t="str">
        <f t="shared" si="70"/>
        <v>175326256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ПИ АР ЕМ ООД</v>
      </c>
      <c r="B1200" s="105" t="str">
        <f t="shared" si="70"/>
        <v>175326256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ПИ АР ЕМ ООД</v>
      </c>
      <c r="B1201" s="105" t="str">
        <f t="shared" si="70"/>
        <v>175326256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ПИ АР ЕМ ООД</v>
      </c>
      <c r="B1202" s="105" t="str">
        <f t="shared" si="70"/>
        <v>175326256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ПИ АР ЕМ ООД</v>
      </c>
      <c r="B1203" s="105" t="str">
        <f t="shared" si="70"/>
        <v>175326256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ПИ АР ЕМ ООД</v>
      </c>
      <c r="B1204" s="105" t="str">
        <f t="shared" si="70"/>
        <v>175326256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ПИ АР ЕМ ООД</v>
      </c>
      <c r="B1205" s="105" t="str">
        <f t="shared" si="70"/>
        <v>175326256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ПИ АР ЕМ ООД</v>
      </c>
      <c r="B1206" s="105" t="str">
        <f t="shared" si="70"/>
        <v>175326256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ПИ АР ЕМ ООД</v>
      </c>
      <c r="B1207" s="105" t="str">
        <f t="shared" si="70"/>
        <v>175326256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ПИ АР ЕМ ООД</v>
      </c>
      <c r="B1208" s="105" t="str">
        <f t="shared" si="70"/>
        <v>175326256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ПИ АР ЕМ ООД</v>
      </c>
      <c r="B1209" s="105" t="str">
        <f t="shared" si="70"/>
        <v>175326256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ПИ АР ЕМ ООД</v>
      </c>
      <c r="B1210" s="105" t="str">
        <f t="shared" si="70"/>
        <v>175326256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ПИ АР ЕМ ООД</v>
      </c>
      <c r="B1211" s="105" t="str">
        <f t="shared" si="70"/>
        <v>175326256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ПИ АР ЕМ ООД</v>
      </c>
      <c r="B1212" s="105" t="str">
        <f t="shared" si="70"/>
        <v>175326256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ПИ АР ЕМ ООД</v>
      </c>
      <c r="B1213" s="105" t="str">
        <f t="shared" si="70"/>
        <v>175326256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ПИ АР ЕМ ООД</v>
      </c>
      <c r="B1214" s="105" t="str">
        <f t="shared" si="70"/>
        <v>175326256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ПИ АР ЕМ ООД</v>
      </c>
      <c r="B1215" s="105" t="str">
        <f t="shared" si="70"/>
        <v>175326256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ПИ АР ЕМ ООД</v>
      </c>
      <c r="B1216" s="105" t="str">
        <f t="shared" si="70"/>
        <v>175326256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ПИ АР ЕМ ООД</v>
      </c>
      <c r="B1217" s="105" t="str">
        <f t="shared" si="70"/>
        <v>175326256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ПИ АР ЕМ ООД</v>
      </c>
      <c r="B1218" s="105" t="str">
        <f t="shared" si="70"/>
        <v>175326256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ПИ АР ЕМ ООД</v>
      </c>
      <c r="B1219" s="105" t="str">
        <f t="shared" si="70"/>
        <v>175326256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ПИ АР ЕМ ООД</v>
      </c>
      <c r="B1220" s="105" t="str">
        <f t="shared" si="70"/>
        <v>175326256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ПИ АР ЕМ ООД</v>
      </c>
      <c r="B1221" s="105" t="str">
        <f t="shared" si="70"/>
        <v>175326256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ПИ АР ЕМ ООД</v>
      </c>
      <c r="B1222" s="105" t="str">
        <f t="shared" si="70"/>
        <v>175326256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ПИ АР ЕМ ООД</v>
      </c>
      <c r="B1223" s="105" t="str">
        <f t="shared" si="70"/>
        <v>175326256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ПИ АР ЕМ ООД</v>
      </c>
      <c r="B1224" s="105" t="str">
        <f t="shared" si="70"/>
        <v>175326256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ПИ АР ЕМ ООД</v>
      </c>
      <c r="B1225" s="105" t="str">
        <f t="shared" si="70"/>
        <v>175326256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ПИ АР ЕМ ООД</v>
      </c>
      <c r="B1226" s="105" t="str">
        <f t="shared" si="70"/>
        <v>175326256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ПИ АР ЕМ ООД</v>
      </c>
      <c r="B1227" s="105" t="str">
        <f t="shared" si="70"/>
        <v>175326256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ПИ АР ЕМ ООД</v>
      </c>
      <c r="B1228" s="105" t="str">
        <f t="shared" si="70"/>
        <v>175326256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ПИ АР ЕМ ООД</v>
      </c>
      <c r="B1229" s="105" t="str">
        <f aca="true" t="shared" si="73" ref="B1229:B1260">pdeBulstat</f>
        <v>175326256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ПИ АР ЕМ ООД</v>
      </c>
      <c r="B1230" s="105" t="str">
        <f t="shared" si="73"/>
        <v>175326256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ПИ АР ЕМ ООД</v>
      </c>
      <c r="B1231" s="105" t="str">
        <f t="shared" si="73"/>
        <v>175326256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ПИ АР ЕМ ООД</v>
      </c>
      <c r="B1232" s="105" t="str">
        <f t="shared" si="73"/>
        <v>175326256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ПИ АР ЕМ ООД</v>
      </c>
      <c r="B1233" s="105" t="str">
        <f t="shared" si="73"/>
        <v>175326256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ПИ АР ЕМ ООД</v>
      </c>
      <c r="B1234" s="105" t="str">
        <f t="shared" si="73"/>
        <v>175326256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ПИ АР ЕМ ООД</v>
      </c>
      <c r="B1235" s="105" t="str">
        <f t="shared" si="73"/>
        <v>175326256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ПИ АР ЕМ ООД</v>
      </c>
      <c r="B1236" s="105" t="str">
        <f t="shared" si="73"/>
        <v>175326256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ПИ АР ЕМ ООД</v>
      </c>
      <c r="B1237" s="105" t="str">
        <f t="shared" si="73"/>
        <v>175326256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ПИ АР ЕМ ООД</v>
      </c>
      <c r="B1238" s="105" t="str">
        <f t="shared" si="73"/>
        <v>175326256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ПИ АР ЕМ ООД</v>
      </c>
      <c r="B1239" s="105" t="str">
        <f t="shared" si="73"/>
        <v>175326256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ПИ АР ЕМ ООД</v>
      </c>
      <c r="B1240" s="105" t="str">
        <f t="shared" si="73"/>
        <v>175326256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ПИ АР ЕМ ООД</v>
      </c>
      <c r="B1241" s="105" t="str">
        <f t="shared" si="73"/>
        <v>175326256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ПИ АР ЕМ ООД</v>
      </c>
      <c r="B1242" s="105" t="str">
        <f t="shared" si="73"/>
        <v>175326256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ПИ АР ЕМ ООД</v>
      </c>
      <c r="B1243" s="105" t="str">
        <f t="shared" si="73"/>
        <v>175326256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ПИ АР ЕМ ООД</v>
      </c>
      <c r="B1244" s="105" t="str">
        <f t="shared" si="73"/>
        <v>175326256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ПИ АР ЕМ ООД</v>
      </c>
      <c r="B1245" s="105" t="str">
        <f t="shared" si="73"/>
        <v>175326256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ПИ АР ЕМ ООД</v>
      </c>
      <c r="B1246" s="105" t="str">
        <f t="shared" si="73"/>
        <v>175326256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ПИ АР ЕМ ООД</v>
      </c>
      <c r="B1247" s="105" t="str">
        <f t="shared" si="73"/>
        <v>175326256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ПИ АР ЕМ ООД</v>
      </c>
      <c r="B1248" s="105" t="str">
        <f t="shared" si="73"/>
        <v>175326256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ПИ АР ЕМ ООД</v>
      </c>
      <c r="B1249" s="105" t="str">
        <f t="shared" si="73"/>
        <v>175326256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ПИ АР ЕМ ООД</v>
      </c>
      <c r="B1250" s="105" t="str">
        <f t="shared" si="73"/>
        <v>175326256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ПИ АР ЕМ ООД</v>
      </c>
      <c r="B1251" s="105" t="str">
        <f t="shared" si="73"/>
        <v>175326256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ПИ АР ЕМ ООД</v>
      </c>
      <c r="B1252" s="105" t="str">
        <f t="shared" si="73"/>
        <v>175326256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ПИ АР ЕМ ООД</v>
      </c>
      <c r="B1253" s="105" t="str">
        <f t="shared" si="73"/>
        <v>175326256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ПИ АР ЕМ ООД</v>
      </c>
      <c r="B1254" s="105" t="str">
        <f t="shared" si="73"/>
        <v>175326256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ПИ АР ЕМ ООД</v>
      </c>
      <c r="B1255" s="105" t="str">
        <f t="shared" si="73"/>
        <v>175326256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ПИ АР ЕМ ООД</v>
      </c>
      <c r="B1256" s="105" t="str">
        <f t="shared" si="73"/>
        <v>175326256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ПИ АР ЕМ ООД</v>
      </c>
      <c r="B1257" s="105" t="str">
        <f t="shared" si="73"/>
        <v>175326256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ПИ АР ЕМ ООД</v>
      </c>
      <c r="B1258" s="105" t="str">
        <f t="shared" si="73"/>
        <v>175326256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ПИ АР ЕМ ООД</v>
      </c>
      <c r="B1259" s="105" t="str">
        <f t="shared" si="73"/>
        <v>175326256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ПИ АР ЕМ ООД</v>
      </c>
      <c r="B1260" s="105" t="str">
        <f t="shared" si="73"/>
        <v>175326256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ПИ АР ЕМ ООД</v>
      </c>
      <c r="B1261" s="105" t="str">
        <f aca="true" t="shared" si="76" ref="B1261:B1294">pdeBulstat</f>
        <v>175326256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ПИ АР ЕМ ООД</v>
      </c>
      <c r="B1262" s="105" t="str">
        <f t="shared" si="76"/>
        <v>175326256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ПИ АР ЕМ ООД</v>
      </c>
      <c r="B1263" s="105" t="str">
        <f t="shared" si="76"/>
        <v>175326256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ПИ АР ЕМ ООД</v>
      </c>
      <c r="B1264" s="105" t="str">
        <f t="shared" si="76"/>
        <v>175326256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ПИ АР ЕМ ООД</v>
      </c>
      <c r="B1265" s="105" t="str">
        <f t="shared" si="76"/>
        <v>175326256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ПИ АР ЕМ ООД</v>
      </c>
      <c r="B1266" s="105" t="str">
        <f t="shared" si="76"/>
        <v>175326256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ПИ АР ЕМ ООД</v>
      </c>
      <c r="B1267" s="105" t="str">
        <f t="shared" si="76"/>
        <v>175326256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ПИ АР ЕМ ООД</v>
      </c>
      <c r="B1268" s="105" t="str">
        <f t="shared" si="76"/>
        <v>175326256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ПИ АР ЕМ ООД</v>
      </c>
      <c r="B1269" s="105" t="str">
        <f t="shared" si="76"/>
        <v>175326256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ПИ АР ЕМ ООД</v>
      </c>
      <c r="B1270" s="105" t="str">
        <f t="shared" si="76"/>
        <v>175326256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ПИ АР ЕМ ООД</v>
      </c>
      <c r="B1271" s="105" t="str">
        <f t="shared" si="76"/>
        <v>175326256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ПИ АР ЕМ ООД</v>
      </c>
      <c r="B1272" s="105" t="str">
        <f t="shared" si="76"/>
        <v>175326256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ПИ АР ЕМ ООД</v>
      </c>
      <c r="B1273" s="105" t="str">
        <f t="shared" si="76"/>
        <v>175326256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ПИ АР ЕМ ООД</v>
      </c>
      <c r="B1274" s="105" t="str">
        <f t="shared" si="76"/>
        <v>175326256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ПИ АР ЕМ ООД</v>
      </c>
      <c r="B1275" s="105" t="str">
        <f t="shared" si="76"/>
        <v>175326256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ПИ АР ЕМ ООД</v>
      </c>
      <c r="B1276" s="105" t="str">
        <f t="shared" si="76"/>
        <v>175326256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ПИ АР ЕМ ООД</v>
      </c>
      <c r="B1277" s="105" t="str">
        <f t="shared" si="76"/>
        <v>175326256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ПИ АР ЕМ ООД</v>
      </c>
      <c r="B1278" s="105" t="str">
        <f t="shared" si="76"/>
        <v>175326256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ПИ АР ЕМ ООД</v>
      </c>
      <c r="B1279" s="105" t="str">
        <f t="shared" si="76"/>
        <v>175326256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ПИ АР ЕМ ООД</v>
      </c>
      <c r="B1280" s="105" t="str">
        <f t="shared" si="76"/>
        <v>175326256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ПИ АР ЕМ ООД</v>
      </c>
      <c r="B1281" s="105" t="str">
        <f t="shared" si="76"/>
        <v>175326256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ПИ АР ЕМ ООД</v>
      </c>
      <c r="B1282" s="105" t="str">
        <f t="shared" si="76"/>
        <v>175326256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ПИ АР ЕМ ООД</v>
      </c>
      <c r="B1283" s="105" t="str">
        <f t="shared" si="76"/>
        <v>175326256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ПИ АР ЕМ ООД</v>
      </c>
      <c r="B1284" s="105" t="str">
        <f t="shared" si="76"/>
        <v>175326256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ПИ АР ЕМ ООД</v>
      </c>
      <c r="B1285" s="105" t="str">
        <f t="shared" si="76"/>
        <v>175326256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ПИ АР ЕМ ООД</v>
      </c>
      <c r="B1286" s="105" t="str">
        <f t="shared" si="76"/>
        <v>175326256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ПИ АР ЕМ ООД</v>
      </c>
      <c r="B1287" s="105" t="str">
        <f t="shared" si="76"/>
        <v>175326256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ПИ АР ЕМ ООД</v>
      </c>
      <c r="B1288" s="105" t="str">
        <f t="shared" si="76"/>
        <v>175326256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ПИ АР ЕМ ООД</v>
      </c>
      <c r="B1289" s="105" t="str">
        <f t="shared" si="76"/>
        <v>175326256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ПИ АР ЕМ ООД</v>
      </c>
      <c r="B1290" s="105" t="str">
        <f t="shared" si="76"/>
        <v>175326256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ПИ АР ЕМ ООД</v>
      </c>
      <c r="B1291" s="105" t="str">
        <f t="shared" si="76"/>
        <v>175326256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ПИ АР ЕМ ООД</v>
      </c>
      <c r="B1292" s="105" t="str">
        <f t="shared" si="76"/>
        <v>175326256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ПИ АР ЕМ ООД</v>
      </c>
      <c r="B1293" s="105" t="str">
        <f t="shared" si="76"/>
        <v>175326256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ПИ АР ЕМ ООД</v>
      </c>
      <c r="B1294" s="105" t="str">
        <f t="shared" si="76"/>
        <v>175326256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ПИ АР ЕМ ООД</v>
      </c>
      <c r="B1296" s="105" t="str">
        <f aca="true" t="shared" si="79" ref="B1296:B1335">pdeBulstat</f>
        <v>175326256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ПИ АР ЕМ ООД</v>
      </c>
      <c r="B1297" s="105" t="str">
        <f t="shared" si="79"/>
        <v>175326256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ПИ АР ЕМ ООД</v>
      </c>
      <c r="B1298" s="105" t="str">
        <f t="shared" si="79"/>
        <v>175326256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ПИ АР ЕМ ООД</v>
      </c>
      <c r="B1299" s="105" t="str">
        <f t="shared" si="79"/>
        <v>175326256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ПИ АР ЕМ ООД</v>
      </c>
      <c r="B1300" s="105" t="str">
        <f t="shared" si="79"/>
        <v>175326256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ПИ АР ЕМ ООД</v>
      </c>
      <c r="B1301" s="105" t="str">
        <f t="shared" si="79"/>
        <v>175326256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ПИ АР ЕМ ООД</v>
      </c>
      <c r="B1302" s="105" t="str">
        <f t="shared" si="79"/>
        <v>175326256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ПИ АР ЕМ ООД</v>
      </c>
      <c r="B1303" s="105" t="str">
        <f t="shared" si="79"/>
        <v>175326256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ПИ АР ЕМ ООД</v>
      </c>
      <c r="B1304" s="105" t="str">
        <f t="shared" si="79"/>
        <v>175326256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ПИ АР ЕМ ООД</v>
      </c>
      <c r="B1305" s="105" t="str">
        <f t="shared" si="79"/>
        <v>175326256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ПИ АР ЕМ ООД</v>
      </c>
      <c r="B1306" s="105" t="str">
        <f t="shared" si="79"/>
        <v>175326256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ПИ АР ЕМ ООД</v>
      </c>
      <c r="B1307" s="105" t="str">
        <f t="shared" si="79"/>
        <v>175326256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ПИ АР ЕМ ООД</v>
      </c>
      <c r="B1308" s="105" t="str">
        <f t="shared" si="79"/>
        <v>175326256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ПИ АР ЕМ ООД</v>
      </c>
      <c r="B1309" s="105" t="str">
        <f t="shared" si="79"/>
        <v>175326256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ПИ АР ЕМ ООД</v>
      </c>
      <c r="B1310" s="105" t="str">
        <f t="shared" si="79"/>
        <v>175326256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ПИ АР ЕМ ООД</v>
      </c>
      <c r="B1311" s="105" t="str">
        <f t="shared" si="79"/>
        <v>175326256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ПИ АР ЕМ ООД</v>
      </c>
      <c r="B1312" s="105" t="str">
        <f t="shared" si="79"/>
        <v>175326256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ПИ АР ЕМ ООД</v>
      </c>
      <c r="B1313" s="105" t="str">
        <f t="shared" si="79"/>
        <v>175326256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ПИ АР ЕМ ООД</v>
      </c>
      <c r="B1314" s="105" t="str">
        <f t="shared" si="79"/>
        <v>175326256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ПИ АР ЕМ ООД</v>
      </c>
      <c r="B1315" s="105" t="str">
        <f t="shared" si="79"/>
        <v>175326256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ПИ АР ЕМ ООД</v>
      </c>
      <c r="B1316" s="105" t="str">
        <f t="shared" si="79"/>
        <v>175326256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ПИ АР ЕМ ООД</v>
      </c>
      <c r="B1317" s="105" t="str">
        <f t="shared" si="79"/>
        <v>175326256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ПИ АР ЕМ ООД</v>
      </c>
      <c r="B1318" s="105" t="str">
        <f t="shared" si="79"/>
        <v>175326256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ПИ АР ЕМ ООД</v>
      </c>
      <c r="B1319" s="105" t="str">
        <f t="shared" si="79"/>
        <v>175326256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ПИ АР ЕМ ООД</v>
      </c>
      <c r="B1320" s="105" t="str">
        <f t="shared" si="79"/>
        <v>175326256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ПИ АР ЕМ ООД</v>
      </c>
      <c r="B1321" s="105" t="str">
        <f t="shared" si="79"/>
        <v>175326256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ПИ АР ЕМ ООД</v>
      </c>
      <c r="B1322" s="105" t="str">
        <f t="shared" si="79"/>
        <v>175326256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ПИ АР ЕМ ООД</v>
      </c>
      <c r="B1323" s="105" t="str">
        <f t="shared" si="79"/>
        <v>175326256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ПИ АР ЕМ ООД</v>
      </c>
      <c r="B1324" s="105" t="str">
        <f t="shared" si="79"/>
        <v>175326256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ПИ АР ЕМ ООД</v>
      </c>
      <c r="B1325" s="105" t="str">
        <f t="shared" si="79"/>
        <v>175326256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ПИ АР ЕМ ООД</v>
      </c>
      <c r="B1326" s="105" t="str">
        <f t="shared" si="79"/>
        <v>175326256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ПИ АР ЕМ ООД</v>
      </c>
      <c r="B1327" s="105" t="str">
        <f t="shared" si="79"/>
        <v>175326256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ПИ АР ЕМ ООД</v>
      </c>
      <c r="B1328" s="105" t="str">
        <f t="shared" si="79"/>
        <v>175326256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ПИ АР ЕМ ООД</v>
      </c>
      <c r="B1329" s="105" t="str">
        <f t="shared" si="79"/>
        <v>175326256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ПИ АР ЕМ ООД</v>
      </c>
      <c r="B1330" s="105" t="str">
        <f t="shared" si="79"/>
        <v>175326256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ПИ АР ЕМ ООД</v>
      </c>
      <c r="B1331" s="105" t="str">
        <f t="shared" si="79"/>
        <v>175326256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ПИ АР ЕМ ООД</v>
      </c>
      <c r="B1332" s="105" t="str">
        <f t="shared" si="79"/>
        <v>175326256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ПИ АР ЕМ ООД</v>
      </c>
      <c r="B1333" s="105" t="str">
        <f t="shared" si="79"/>
        <v>175326256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ПИ АР ЕМ ООД</v>
      </c>
      <c r="B1334" s="105" t="str">
        <f t="shared" si="79"/>
        <v>175326256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ПИ АР ЕМ ООД</v>
      </c>
      <c r="B1335" s="105" t="str">
        <f t="shared" si="79"/>
        <v>175326256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9">
      <selection activeCell="E91" sqref="E9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175326256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11</v>
      </c>
      <c r="D14" s="196">
        <v>22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14</v>
      </c>
      <c r="D20" s="598">
        <f>SUM(D12:D19)</f>
        <v>27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189</v>
      </c>
      <c r="H28" s="596">
        <f>SUM(H29:H31)</f>
        <v>180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189</v>
      </c>
      <c r="H29" s="196">
        <v>180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</v>
      </c>
      <c r="H32" s="196">
        <v>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199</v>
      </c>
      <c r="H34" s="598">
        <f>H28+H32+H33</f>
        <v>189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204</v>
      </c>
      <c r="H37" s="600">
        <f>H26+H18+H34</f>
        <v>194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51</v>
      </c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109</v>
      </c>
      <c r="H49" s="196">
        <v>219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160</v>
      </c>
      <c r="H50" s="596">
        <f>SUM(H44:H49)</f>
        <v>219</v>
      </c>
    </row>
    <row r="51" spans="1:8" ht="15.75">
      <c r="A51" s="89" t="s">
        <v>79</v>
      </c>
      <c r="B51" s="91" t="s">
        <v>155</v>
      </c>
      <c r="C51" s="197">
        <v>1</v>
      </c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15</v>
      </c>
      <c r="D56" s="602">
        <f>D20+D21+D22+D28+D33+D46+D52+D54+D55</f>
        <v>27</v>
      </c>
      <c r="E56" s="100" t="s">
        <v>850</v>
      </c>
      <c r="F56" s="99" t="s">
        <v>172</v>
      </c>
      <c r="G56" s="599">
        <f>G50+G52+G53+G54+G55</f>
        <v>160</v>
      </c>
      <c r="H56" s="600">
        <f>H50+H52+H53+H54+H55</f>
        <v>219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950</v>
      </c>
      <c r="H61" s="596">
        <f>SUM(H62:H68)</f>
        <v>662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125</v>
      </c>
      <c r="H64" s="196">
        <v>142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793</v>
      </c>
      <c r="H65" s="196">
        <v>484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21</v>
      </c>
      <c r="H66" s="196">
        <v>19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4</v>
      </c>
    </row>
    <row r="68" spans="1:8" ht="15.75">
      <c r="A68" s="89" t="s">
        <v>206</v>
      </c>
      <c r="B68" s="91" t="s">
        <v>207</v>
      </c>
      <c r="C68" s="197">
        <v>16</v>
      </c>
      <c r="D68" s="196"/>
      <c r="E68" s="89" t="s">
        <v>212</v>
      </c>
      <c r="F68" s="93" t="s">
        <v>213</v>
      </c>
      <c r="G68" s="197">
        <v>7</v>
      </c>
      <c r="H68" s="196">
        <v>13</v>
      </c>
    </row>
    <row r="69" spans="1:8" ht="15.75">
      <c r="A69" s="89" t="s">
        <v>210</v>
      </c>
      <c r="B69" s="91" t="s">
        <v>211</v>
      </c>
      <c r="C69" s="197">
        <v>241</v>
      </c>
      <c r="D69" s="196">
        <v>531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775</v>
      </c>
      <c r="D70" s="196">
        <v>472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950</v>
      </c>
      <c r="H71" s="598">
        <f>H59+H60+H61+H69+H70</f>
        <v>662</v>
      </c>
    </row>
    <row r="72" spans="1:8" ht="15.75">
      <c r="A72" s="89" t="s">
        <v>221</v>
      </c>
      <c r="B72" s="91" t="s">
        <v>222</v>
      </c>
      <c r="C72" s="197">
        <v>178</v>
      </c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46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1256</v>
      </c>
      <c r="D76" s="598">
        <f>SUM(D68:D75)</f>
        <v>1003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950</v>
      </c>
      <c r="H79" s="600">
        <f>H71+H73+H75+H77</f>
        <v>662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21</v>
      </c>
      <c r="D88" s="196">
        <v>10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</v>
      </c>
      <c r="D89" s="196">
        <v>34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43</v>
      </c>
      <c r="D92" s="598">
        <f>SUM(D88:D91)</f>
        <v>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1299</v>
      </c>
      <c r="D94" s="602">
        <f>D65+D76+D85+D92+D93</f>
        <v>1048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1314</v>
      </c>
      <c r="D95" s="604">
        <f>D94+D56</f>
        <v>1075</v>
      </c>
      <c r="E95" s="229" t="s">
        <v>942</v>
      </c>
      <c r="F95" s="489" t="s">
        <v>268</v>
      </c>
      <c r="G95" s="603">
        <f>G37+G40+G56+G79</f>
        <v>1314</v>
      </c>
      <c r="H95" s="604">
        <f>H37+H40+H56+H79</f>
        <v>1075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Ивета Гигова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E39" sqref="E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ПИ АР ЕМ 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175326256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504</v>
      </c>
      <c r="D12" s="317">
        <v>492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3406</v>
      </c>
      <c r="D13" s="317">
        <v>2929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13</v>
      </c>
      <c r="D14" s="317">
        <v>12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177</v>
      </c>
      <c r="D15" s="317">
        <v>172</v>
      </c>
      <c r="E15" s="245" t="s">
        <v>79</v>
      </c>
      <c r="F15" s="240" t="s">
        <v>289</v>
      </c>
      <c r="G15" s="316">
        <v>4302</v>
      </c>
      <c r="H15" s="317">
        <v>3873</v>
      </c>
    </row>
    <row r="16" spans="1:8" ht="15.75">
      <c r="A16" s="194" t="s">
        <v>290</v>
      </c>
      <c r="B16" s="190" t="s">
        <v>291</v>
      </c>
      <c r="C16" s="316">
        <v>30</v>
      </c>
      <c r="D16" s="317">
        <v>31</v>
      </c>
      <c r="E16" s="236" t="s">
        <v>52</v>
      </c>
      <c r="F16" s="264" t="s">
        <v>292</v>
      </c>
      <c r="G16" s="628">
        <f>SUM(G12:G15)</f>
        <v>4302</v>
      </c>
      <c r="H16" s="629">
        <f>SUM(H12:H15)</f>
        <v>3873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160</v>
      </c>
      <c r="D19" s="317">
        <v>226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4290</v>
      </c>
      <c r="D22" s="629">
        <f>SUM(D12:D18)+D19</f>
        <v>3862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4291</v>
      </c>
      <c r="D31" s="635">
        <f>D29+D22</f>
        <v>3863</v>
      </c>
      <c r="E31" s="251" t="s">
        <v>824</v>
      </c>
      <c r="F31" s="266" t="s">
        <v>331</v>
      </c>
      <c r="G31" s="253">
        <f>G16+G18+G27</f>
        <v>4302</v>
      </c>
      <c r="H31" s="254">
        <f>H16+H18+H27</f>
        <v>3873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</v>
      </c>
      <c r="D33" s="244">
        <f>IF((H31-D31)&gt;0,H31-D31,0)</f>
        <v>10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4291</v>
      </c>
      <c r="D36" s="637">
        <f>D31-D34+D35</f>
        <v>3863</v>
      </c>
      <c r="E36" s="262" t="s">
        <v>346</v>
      </c>
      <c r="F36" s="256" t="s">
        <v>347</v>
      </c>
      <c r="G36" s="267">
        <f>G35-G34+G31</f>
        <v>4302</v>
      </c>
      <c r="H36" s="268">
        <f>H35-H34+H31</f>
        <v>3873</v>
      </c>
    </row>
    <row r="37" spans="1:8" ht="15.75">
      <c r="A37" s="261" t="s">
        <v>348</v>
      </c>
      <c r="B37" s="231" t="s">
        <v>349</v>
      </c>
      <c r="C37" s="634">
        <f>IF((G36-C36)&gt;0,G36-C36,0)</f>
        <v>11</v>
      </c>
      <c r="D37" s="635">
        <f>IF((H36-D36)&gt;0,H36-D36,0)</f>
        <v>10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</v>
      </c>
      <c r="D38" s="629">
        <f>D39+D40+D41</f>
        <v>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</v>
      </c>
      <c r="D39" s="317">
        <v>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</v>
      </c>
      <c r="D42" s="244">
        <f>+IF((H36-D36-D38)&gt;0,H36-D36-D38,0)</f>
        <v>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</v>
      </c>
      <c r="D44" s="268">
        <f>IF(H42=0,IF(D42-D43&gt;0,D42-D43+H43,0),IF(H42-H43&lt;0,H43-H42+D42,0))</f>
        <v>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4302</v>
      </c>
      <c r="D45" s="631">
        <f>D36+D38+D42</f>
        <v>3873</v>
      </c>
      <c r="E45" s="270" t="s">
        <v>373</v>
      </c>
      <c r="F45" s="272" t="s">
        <v>374</v>
      </c>
      <c r="G45" s="630">
        <f>G42+G36</f>
        <v>4302</v>
      </c>
      <c r="H45" s="631">
        <f>H42+H36</f>
        <v>3873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Ивета Гигова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ПИ АР ЕМ 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175326256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5252</v>
      </c>
      <c r="D11" s="196">
        <v>4651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-4962</v>
      </c>
      <c r="D12" s="196">
        <v>-4362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-188</v>
      </c>
      <c r="D14" s="196">
        <v>-188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-97</v>
      </c>
      <c r="D15" s="196">
        <v>-100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6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6">
        <v>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15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44</v>
      </c>
      <c r="D45" s="309">
        <v>29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43</v>
      </c>
      <c r="D46" s="311">
        <f>D45+D44</f>
        <v>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43</v>
      </c>
      <c r="D47" s="298">
        <v>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Ивета Гигова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0" sqref="B40:H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ПИ АР ЕМ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175326256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189</v>
      </c>
      <c r="J13" s="584">
        <f>'1-Баланс'!H30+'1-Баланс'!H33</f>
        <v>0</v>
      </c>
      <c r="K13" s="585"/>
      <c r="L13" s="584">
        <f>SUM(C13:K13)</f>
        <v>194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189</v>
      </c>
      <c r="J17" s="653">
        <f t="shared" si="2"/>
        <v>0</v>
      </c>
      <c r="K17" s="653">
        <f t="shared" si="2"/>
        <v>0</v>
      </c>
      <c r="L17" s="584">
        <f t="shared" si="1"/>
        <v>194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</v>
      </c>
      <c r="J18" s="584">
        <f>+'1-Баланс'!G33</f>
        <v>0</v>
      </c>
      <c r="K18" s="585"/>
      <c r="L18" s="584">
        <f t="shared" si="1"/>
        <v>10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199</v>
      </c>
      <c r="J31" s="653">
        <f t="shared" si="6"/>
        <v>0</v>
      </c>
      <c r="K31" s="653">
        <f t="shared" si="6"/>
        <v>0</v>
      </c>
      <c r="L31" s="584">
        <f t="shared" si="1"/>
        <v>204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199</v>
      </c>
      <c r="J34" s="587">
        <f t="shared" si="7"/>
        <v>0</v>
      </c>
      <c r="K34" s="587">
        <f t="shared" si="7"/>
        <v>0</v>
      </c>
      <c r="L34" s="651">
        <f t="shared" si="1"/>
        <v>204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Ивета Гигова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2">
      <selection activeCell="B153" sqref="B153:H1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ПИ АР ЕМ 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175326256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Ивета Гигова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A45" sqref="A4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ПИ АР ЕМ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175326256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37</v>
      </c>
      <c r="E13" s="328"/>
      <c r="F13" s="328">
        <v>1</v>
      </c>
      <c r="G13" s="329">
        <f t="shared" si="2"/>
        <v>36</v>
      </c>
      <c r="H13" s="328"/>
      <c r="I13" s="328"/>
      <c r="J13" s="329">
        <f t="shared" si="3"/>
        <v>36</v>
      </c>
      <c r="K13" s="328">
        <v>15</v>
      </c>
      <c r="L13" s="328">
        <v>11</v>
      </c>
      <c r="M13" s="328">
        <v>1</v>
      </c>
      <c r="N13" s="329">
        <f t="shared" si="4"/>
        <v>25</v>
      </c>
      <c r="O13" s="328"/>
      <c r="P13" s="328"/>
      <c r="Q13" s="329">
        <f t="shared" si="0"/>
        <v>25</v>
      </c>
      <c r="R13" s="340">
        <f t="shared" si="1"/>
        <v>11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</v>
      </c>
      <c r="E16" s="328"/>
      <c r="F16" s="328">
        <v>3</v>
      </c>
      <c r="G16" s="329">
        <f t="shared" si="2"/>
        <v>6</v>
      </c>
      <c r="H16" s="328"/>
      <c r="I16" s="328"/>
      <c r="J16" s="329">
        <f t="shared" si="3"/>
        <v>6</v>
      </c>
      <c r="K16" s="328">
        <v>4</v>
      </c>
      <c r="L16" s="328">
        <v>2</v>
      </c>
      <c r="M16" s="328">
        <v>3</v>
      </c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46</v>
      </c>
      <c r="E19" s="330">
        <f>SUM(E11:E18)</f>
        <v>0</v>
      </c>
      <c r="F19" s="330">
        <f>SUM(F11:F18)</f>
        <v>4</v>
      </c>
      <c r="G19" s="329">
        <f t="shared" si="2"/>
        <v>42</v>
      </c>
      <c r="H19" s="330">
        <f>SUM(H11:H18)</f>
        <v>0</v>
      </c>
      <c r="I19" s="330">
        <f>SUM(I11:I18)</f>
        <v>0</v>
      </c>
      <c r="J19" s="329">
        <f t="shared" si="3"/>
        <v>42</v>
      </c>
      <c r="K19" s="330">
        <f>SUM(K11:K18)</f>
        <v>19</v>
      </c>
      <c r="L19" s="330">
        <f>SUM(L11:L18)</f>
        <v>13</v>
      </c>
      <c r="M19" s="330">
        <f>SUM(M11:M18)</f>
        <v>4</v>
      </c>
      <c r="N19" s="329">
        <f t="shared" si="4"/>
        <v>28</v>
      </c>
      <c r="O19" s="330">
        <f>SUM(O11:O18)</f>
        <v>0</v>
      </c>
      <c r="P19" s="330">
        <f>SUM(P11:P18)</f>
        <v>0</v>
      </c>
      <c r="Q19" s="329">
        <f t="shared" si="0"/>
        <v>28</v>
      </c>
      <c r="R19" s="340">
        <f t="shared" si="1"/>
        <v>14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46</v>
      </c>
      <c r="E42" s="349">
        <f>E19+E20+E21+E27+E40+E41</f>
        <v>0</v>
      </c>
      <c r="F42" s="349">
        <f aca="true" t="shared" si="11" ref="F42:R42">F19+F20+F21+F27+F40+F41</f>
        <v>4</v>
      </c>
      <c r="G42" s="349">
        <f t="shared" si="11"/>
        <v>42</v>
      </c>
      <c r="H42" s="349">
        <f t="shared" si="11"/>
        <v>0</v>
      </c>
      <c r="I42" s="349">
        <f t="shared" si="11"/>
        <v>0</v>
      </c>
      <c r="J42" s="349">
        <f t="shared" si="11"/>
        <v>42</v>
      </c>
      <c r="K42" s="349">
        <f t="shared" si="11"/>
        <v>19</v>
      </c>
      <c r="L42" s="349">
        <f t="shared" si="11"/>
        <v>13</v>
      </c>
      <c r="M42" s="349">
        <f t="shared" si="11"/>
        <v>4</v>
      </c>
      <c r="N42" s="349">
        <f t="shared" si="11"/>
        <v>28</v>
      </c>
      <c r="O42" s="349">
        <f t="shared" si="11"/>
        <v>0</v>
      </c>
      <c r="P42" s="349">
        <f t="shared" si="11"/>
        <v>0</v>
      </c>
      <c r="Q42" s="349">
        <f t="shared" si="11"/>
        <v>28</v>
      </c>
      <c r="R42" s="350">
        <f t="shared" si="11"/>
        <v>14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Ивета Гигова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4">
      <selection activeCell="A99" sqref="A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ПИ АР ЕМ 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175326256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</v>
      </c>
      <c r="D18" s="362">
        <f>+D19+D20</f>
        <v>0</v>
      </c>
      <c r="E18" s="369">
        <f t="shared" si="0"/>
        <v>1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</v>
      </c>
      <c r="D20" s="368"/>
      <c r="E20" s="369">
        <f t="shared" si="0"/>
        <v>1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</v>
      </c>
      <c r="D21" s="440">
        <f>D13+D17+D18</f>
        <v>0</v>
      </c>
      <c r="E21" s="441">
        <f>E13+E17+E18</f>
        <v>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257</v>
      </c>
      <c r="D30" s="368">
        <v>257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775</v>
      </c>
      <c r="D31" s="368">
        <v>775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178</v>
      </c>
      <c r="D33" s="368">
        <v>178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46</v>
      </c>
      <c r="D40" s="362">
        <f>SUM(D41:D44)</f>
        <v>46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46</v>
      </c>
      <c r="D44" s="368">
        <v>46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1256</v>
      </c>
      <c r="D45" s="438">
        <f>D26+D30+D31+D33+D32+D34+D35+D40</f>
        <v>1256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1257</v>
      </c>
      <c r="D46" s="444">
        <f>D45+D23+D21+D11</f>
        <v>1256</v>
      </c>
      <c r="E46" s="445">
        <f>E45+E23+E21+E11</f>
        <v>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160</v>
      </c>
      <c r="D66" s="197"/>
      <c r="E66" s="136">
        <f t="shared" si="1"/>
        <v>160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160</v>
      </c>
      <c r="D68" s="435">
        <f>D54+D58+D63+D64+D65+D66</f>
        <v>0</v>
      </c>
      <c r="E68" s="436">
        <f t="shared" si="1"/>
        <v>160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950</v>
      </c>
      <c r="D87" s="134">
        <f>SUM(D88:D92)+D96</f>
        <v>950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125</v>
      </c>
      <c r="D89" s="197">
        <v>125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793</v>
      </c>
      <c r="D90" s="197">
        <v>793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21</v>
      </c>
      <c r="D91" s="197">
        <v>21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950</v>
      </c>
      <c r="D98" s="433">
        <f>D87+D82+D77+D73+D97</f>
        <v>950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1110</v>
      </c>
      <c r="D99" s="427">
        <f>D98+D70+D68</f>
        <v>950</v>
      </c>
      <c r="E99" s="427">
        <f>E98+E70+E68</f>
        <v>160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Ивета Гигова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1" sqref="C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ПИ АР ЕМ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175326256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Ивета Гигова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2016-09-14T10:20:26Z</cp:lastPrinted>
  <dcterms:created xsi:type="dcterms:W3CDTF">2006-09-16T00:00:00Z</dcterms:created>
  <dcterms:modified xsi:type="dcterms:W3CDTF">2017-01-20T16:46:29Z</dcterms:modified>
  <cp:category/>
  <cp:version/>
  <cp:contentType/>
  <cp:contentStatus/>
</cp:coreProperties>
</file>