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20" windowHeight="7680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<sst xmlns="http://schemas.openxmlformats.org/spreadsheetml/2006/main" count="1079" uniqueCount="894">
  <si>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</si>
  <si>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</si>
  <si>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</si>
  <si>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</si>
  <si>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</si>
  <si>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</si>
  <si>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</si>
  <si>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</si>
  <si>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</si>
  <si>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</si>
  <si>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</si>
  <si>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</si>
  <si>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</si>
  <si>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</si>
  <si>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</si>
  <si>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</si>
  <si>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</si>
  <si>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</si>
  <si>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</si>
  <si>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</si>
  <si>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</si>
  <si>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</si>
  <si>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</si>
  <si>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</si>
  <si>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</si>
  <si>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</si>
  <si>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</si>
  <si>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</si>
  <si>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</si>
  <si>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</si>
  <si>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</si>
  <si>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</si>
  <si>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</si>
  <si>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</si>
  <si>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</si>
  <si>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</si>
  <si>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</si>
  <si>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</si>
  <si>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</si>
  <si>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</si>
  <si>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</si>
  <si>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</si>
  <si>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</si>
  <si>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</si>
  <si>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</si>
  <si>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</si>
  <si>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</si>
  <si>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</si>
  <si>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</si>
  <si>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</si>
  <si>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</si>
  <si>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</si>
  <si>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</si>
  <si>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</si>
  <si>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</si>
  <si>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</si>
  <si>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</si>
  <si>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</si>
  <si>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</si>
  <si>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</si>
  <si>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</si>
  <si>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</si>
  <si>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</si>
  <si>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</si>
  <si>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</si>
  <si>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</si>
  <si>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</si>
  <si>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</si>
  <si>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</si>
  <si>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</si>
  <si>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</si>
  <si>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</si>
  <si>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</si>
  <si>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</si>
  <si>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</si>
  <si>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</si>
  <si>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</si>
  <si>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</si>
  <si>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</si>
  <si>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</si>
  <si>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</si>
  <si>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</si>
  <si>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</si>
  <si>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</si>
  <si>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</si>
  <si>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</si>
  <si>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</si>
  <si>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</si>
  <si>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</si>
  <si>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</si>
  <si>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</si>
  <si>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</si>
  <si>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</si>
  <si>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</si>
  <si>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</si>
  <si>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</si>
  <si>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</si>
  <si>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</si>
  <si>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</si>
  <si>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</si>
  <si>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</si>
  <si>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</si>
  <si>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</si>
  <si>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</si>
  <si>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</si>
  <si>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</si>
  <si>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</si>
  <si>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</si>
  <si>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</si>
  <si>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</si>
  <si>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</si>
  <si>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</si>
  <si>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</si>
  <si>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</si>
  <si>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</si>
  <si>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</si>
  <si>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</si>
  <si>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</si>
  <si>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</si>
  <si>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</si>
  <si>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</si>
  <si>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</si>
  <si>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</si>
  <si>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</si>
  <si>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</si>
  <si>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</si>
  <si>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</si>
  <si>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</si>
  <si>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</si>
  <si>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</si>
  <si>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</si>
  <si>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</si>
  <si>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</si>
  <si>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</si>
  <si>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</si>
  <si>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</si>
  <si>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</si>
  <si>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</si>
  <si>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</si>
  <si>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</si>
  <si>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</si>
  <si>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</si>
  <si>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</si>
  <si>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</si>
  <si>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</si>
  <si>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</si>
  <si>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</si>
  <si>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</si>
  <si>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</si>
  <si>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</si>
  <si>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</si>
  <si>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</si>
  <si>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</si>
  <si>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</si>
  <si>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</si>
  <si>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</si>
  <si>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</si>
  <si>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</si>
  <si>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</si>
  <si>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</si>
  <si>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</si>
  <si>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</si>
  <si>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</si>
  <si>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</si>
  <si>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</si>
  <si>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</si>
  <si>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</si>
  <si>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</si>
  <si>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</si>
  <si>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</si>
  <si>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</si>
  <si>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</si>
  <si>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</si>
  <si>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</si>
  <si>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</si>
  <si>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</si>
  <si>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</si>
  <si>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</si>
  <si>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</si>
  <si>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</si>
  <si>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</si>
  <si>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</si>
  <si>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</si>
  <si>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</si>
  <si>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</si>
  <si>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</si>
  <si>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</si>
  <si>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</si>
  <si>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</si>
  <si>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</si>
  <si>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</si>
  <si>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</si>
  <si>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</si>
  <si>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</si>
  <si>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</si>
  <si>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</si>
  <si>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</si>
  <si>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</si>
  <si>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</si>
  <si>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</si>
  <si>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</si>
  <si>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</si>
  <si>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</si>
  <si>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</si>
  <si>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</si>
  <si>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</si>
  <si>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</si>
  <si>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</si>
  <si>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</si>
  <si>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</si>
  <si>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</si>
  <si>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</si>
  <si>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</si>
  <si>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</si>
  <si>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</si>
  <si>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</si>
  <si>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</si>
  <si>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</si>
  <si>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</si>
  <si>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</si>
  <si>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</si>
  <si>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</si>
  <si>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</si>
  <si>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</si>
  <si>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</si>
  <si>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</si>
  <si>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</si>
  <si>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</si>
  <si>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</si>
  <si>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</si>
  <si>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</si>
  <si>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</si>
  <si>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</si>
  <si>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</si>
  <si>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</si>
  <si>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</si>
  <si>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</si>
  <si>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</si>
  <si>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</si>
  <si>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</si>
  <si>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</si>
  <si>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</si>
  <si>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</si>
  <si>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</si>
  <si>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</si>
  <si>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</si>
  <si>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</si>
  <si>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</si>
  <si>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</si>
  <si>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</si>
  <si>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</si>
  <si>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</si>
  <si>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</si>
  <si>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</si>
  <si>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</si>
  <si>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</si>
  <si>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</si>
  <si>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</si>
  <si>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</si>
  <si>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</si>
  <si>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</si>
  <si>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</si>
  <si>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</si>
  <si>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</si>
  <si>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</si>
  <si>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</si>
  <si>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</si>
  <si>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</si>
  <si>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</si>
  <si>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</si>
  <si>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</si>
  <si>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</si>
  <si>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</si>
  <si>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</si>
  <si>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</si>
  <si>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</si>
  <si>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</si>
  <si>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</si>
  <si>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</si>
  <si>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</si>
  <si>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</si>
  <si>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</si>
  <si>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</si>
  <si>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</si>
  <si>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</si>
  <si>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</si>
  <si>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</si>
  <si>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</si>
  <si>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</si>
  <si>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</si>
  <si>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</si>
  <si>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</si>
  <si>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</si>
  <si>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</si>
  <si>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</si>
  <si>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</si>
  <si>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</si>
  <si>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</si>
  <si>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</si>
  <si>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</si>
  <si>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</si>
  <si>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</si>
  <si>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</si>
  <si>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</si>
  <si>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</si>
  <si>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</si>
  <si>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</si>
  <si>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</si>
  <si>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</si>
  <si>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</si>
  <si>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</si>
  <si>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</si>
  <si>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</si>
  <si>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</si>
  <si>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</si>
  <si>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</si>
  <si>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</si>
  <si>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</si>
  <si>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</si>
  <si>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</si>
  <si>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</si>
  <si>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</si>
  <si>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</si>
  <si>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</si>
  <si>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</si>
  <si>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</si>
  <si>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</si>
  <si>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</si>
  <si>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</si>
  <si>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</si>
  <si>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</si>
  <si>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</si>
  <si>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</si>
  <si>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</si>
  <si>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</si>
  <si>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</si>
  <si>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</si>
  <si>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</si>
  <si>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</si>
  <si>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</si>
  <si>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</si>
  <si>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</si>
  <si>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</si>
  <si>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</si>
  <si>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</si>
  <si>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</si>
  <si>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</si>
  <si>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</si>
  <si>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</si>
  <si>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</si>
  <si>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</si>
  <si>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</si>
  <si>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</si>
  <si>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</si>
  <si>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</si>
  <si>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</si>
  <si>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</si>
  <si>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</si>
  <si>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</si>
  <si>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</si>
  <si>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</si>
  <si>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</si>
  <si>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</si>
  <si>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</si>
  <si>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</si>
  <si>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</si>
  <si>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</si>
  <si>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</si>
  <si>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</si>
  <si>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</si>
  <si>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</si>
  <si>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</si>
  <si>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</si>
  <si>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</si>
  <si>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</si>
  <si>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</si>
  <si>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</si>
  <si>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</si>
  <si>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</si>
  <si>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</si>
  <si>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</si>
  <si>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</si>
  <si>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</si>
  <si>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</si>
  <si>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</si>
  <si>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</si>
  <si>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</si>
  <si>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</si>
  <si>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</si>
  <si>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</si>
  <si>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</si>
  <si>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</si>
  <si>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</si>
  <si>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</si>
  <si>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</si>
  <si>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</si>
  <si>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</si>
  <si>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</si>
  <si>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</si>
  <si>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</si>
  <si>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</si>
  <si>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</si>
  <si>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</si>
  <si>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</si>
  <si>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</si>
  <si>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</si>
  <si>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</si>
  <si>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</si>
  <si>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</si>
  <si>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</si>
  <si>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</si>
  <si>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</si>
  <si>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</si>
  <si>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</si>
  <si>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</si>
  <si>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</si>
  <si>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</si>
  <si>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</si>
  <si>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</si>
  <si>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</si>
  <si>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</si>
  <si>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</si>
  <si>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</si>
  <si>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</si>
  <si>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</si>
  <si>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</si>
  <si>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</si>
  <si>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</si>
  <si>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</si>
  <si>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</si>
  <si>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</si>
  <si>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</si>
  <si>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</si>
  <si>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</si>
  <si>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</si>
  <si>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</si>
  <si>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</si>
  <si>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</si>
  <si>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</si>
  <si>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</si>
  <si>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</si>
  <si>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</si>
  <si>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</si>
  <si>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</si>
  <si>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</si>
  <si>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</si>
  <si>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</si>
  <si>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</si>
  <si>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</si>
  <si>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</si>
  <si>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</si>
  <si>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</si>
  <si>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</si>
  <si>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</si>
  <si>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</si>
  <si>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</si>
  <si>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</si>
  <si>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</si>
  <si>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</si>
  <si>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</si>
  <si>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</si>
  <si>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</si>
  <si>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</si>
  <si>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</si>
  <si>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</si>
  <si>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</si>
  <si>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</si>
  <si>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</si>
  <si>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</si>
  <si>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</si>
  <si>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</si>
  <si>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</si>
  <si>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</si>
  <si>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</si>
  <si>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</si>
  <si>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</si>
  <si>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</si>
  <si>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</si>
  <si>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</si>
  <si>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</si>
  <si>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</si>
  <si>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</si>
  <si>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</si>
  <si>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</si>
  <si>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</si>
  <si>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</si>
  <si>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</si>
  <si>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</si>
  <si>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</si>
  <si>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</si>
  <si>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</si>
  <si>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</si>
  <si>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</si>
  <si>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</si>
  <si>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</si>
  <si>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</si>
  <si>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</si>
  <si>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</si>
  <si>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</si>
  <si>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</si>
  <si>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</si>
  <si>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</si>
  <si>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</si>
  <si>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</si>
  <si>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</si>
  <si>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</si>
  <si>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</si>
  <si>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</si>
  <si>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</si>
  <si>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</si>
  <si>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</si>
  <si>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</si>
  <si>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</si>
  <si>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</si>
  <si>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</si>
  <si>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</si>
  <si>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</si>
  <si>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</si>
  <si>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</si>
  <si>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</si>
  <si>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</si>
  <si>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</si>
  <si>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</si>
  <si>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</si>
  <si>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</si>
  <si>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</si>
  <si>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</si>
  <si>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</si>
  <si>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</si>
  <si>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</si>
  <si>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</si>
  <si>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</si>
  <si>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</si>
  <si>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</si>
  <si>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</si>
  <si>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</si>
  <si>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</si>
  <si>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</si>
  <si>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</si>
  <si>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</si>
  <si>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</si>
  <si>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</si>
  <si>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</si>
  <si>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</si>
  <si>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</si>
  <si>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</si>
  <si>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</si>
  <si>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</si>
  <si>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</si>
  <si>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</si>
  <si>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</si>
  <si>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</si>
  <si>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</si>
  <si>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</si>
  <si>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</si>
  <si>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</si>
  <si>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</si>
  <si>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</si>
  <si>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</si>
  <si>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</si>
  <si>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</si>
  <si>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</si>
  <si>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</si>
  <si>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</si>
  <si>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</si>
  <si>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</si>
  <si>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</si>
  <si>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</si>
  <si>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</si>
  <si>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</si>
  <si>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</si>
  <si>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</si>
  <si>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</si>
  <si>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</si>
  <si>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</si>
  <si>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</si>
  <si>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</si>
  <si>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</si>
  <si>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</si>
  <si>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</si>
  <si>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</si>
  <si>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</si>
  <si>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</si>
  <si>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</si>
  <si>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</si>
  <si>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</si>
  <si>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</si>
  <si>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</si>
  <si>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</si>
  <si>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</si>
  <si>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</si>
  <si>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</si>
  <si>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</si>
  <si>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</si>
  <si>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</si>
  <si>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</si>
  <si>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</si>
  <si>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</si>
  <si>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</si>
  <si>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</si>
  <si>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</si>
  <si>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</si>
  <si>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</si>
  <si>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</si>
  <si>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</si>
  <si>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</si>
  <si>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</si>
  <si>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</si>
  <si>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</si>
  <si>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</si>
  <si>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</si>
  <si>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</si>
  <si>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</si>
  <si>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</si>
  <si>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</si>
  <si>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</si>
  <si>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</si>
  <si>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</si>
  <si>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</si>
  <si>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</si>
  <si>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</si>
  <si>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</si>
  <si>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</si>
  <si>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</si>
  <si>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</si>
  <si>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</si>
  <si>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</si>
  <si>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</si>
  <si>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</si>
  <si>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</si>
  <si>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</si>
  <si>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</si>
  <si>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</si>
  <si>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</si>
  <si>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</si>
  <si>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</si>
  <si>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</si>
  <si>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</si>
  <si>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</si>
  <si>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</si>
  <si>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</si>
  <si>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</si>
  <si>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</si>
  <si>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</si>
  <si>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</si>
  <si>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</si>
  <si>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</si>
  <si>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</si>
  <si>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</si>
  <si>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</si>
  <si>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</si>
  <si>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</si>
  <si>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</si>
  <si>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</si>
  <si>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</si>
  <si>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</si>
  <si>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</si>
  <si>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</si>
  <si>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</si>
  <si>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</si>
  <si>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</si>
  <si>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</si>
  <si>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</si>
  <si>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</si>
  <si>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</si>
  <si>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</si>
  <si>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</si>
  <si>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</si>
  <si>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</si>
  <si>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</si>
  <si>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</si>
  <si>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</si>
  <si>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</si>
  <si>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</si>
  <si>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</si>
  <si>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</si>
  <si>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</si>
  <si>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</si>
  <si>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</si>
  <si>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</si>
  <si>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</si>
  <si>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</si>
  <si>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</si>
  <si>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</si>
  <si>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</si>
  <si>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</si>
  <si>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</si>
  <si>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</si>
  <si>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</si>
  <si>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</si>
  <si>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</si>
  <si>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</si>
  <si>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</si>
  <si>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</si>
  <si>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</si>
  <si>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</si>
  <si>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</si>
  <si>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</si>
  <si>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</si>
  <si>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</si>
  <si>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</si>
  <si>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</si>
  <si>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</si>
  <si>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</si>
  <si>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</si>
  <si>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</si>
  <si>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</si>
  <si>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</si>
  <si>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</si>
  <si>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</si>
  <si>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</si>
  <si>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</si>
  <si>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</si>
  <si>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</si>
  <si>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</si>
  <si>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</si>
  <si>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</si>
  <si>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</si>
  <si>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</si>
  <si>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</si>
  <si>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</si>
  <si>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</si>
  <si>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</si>
  <si>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</si>
  <si>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</si>
  <si>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</si>
  <si>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</si>
  <si>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</si>
  <si>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</si>
  <si>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</si>
  <si>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</si>
  <si>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</si>
  <si>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</si>
  <si>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</si>
  <si>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</si>
  <si>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</si>
  <si>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</si>
  <si>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</si>
  <si>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</si>
  <si>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</si>
  <si>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</si>
  <si>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</si>
  <si>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</si>
  <si>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</si>
  <si>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</si>
  <si>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</si>
  <si>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</si>
  <si>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</si>
  <si>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</si>
  <si>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</si>
  <si>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</si>
  <si>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</si>
  <si>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</si>
  <si>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</si>
  <si>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</si>
  <si>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</si>
  <si>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</si>
  <si>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</si>
  <si>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</si>
  <si>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</si>
  <si>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</si>
  <si>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</si>
  <si>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</si>
  <si>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</si>
  <si>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</si>
  <si>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</si>
  <si>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</si>
  <si>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</si>
  <si>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</si>
  <si>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</si>
  <si>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</si>
  <si>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</si>
  <si>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</si>
  <si>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</si>
  <si>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</si>
  <si>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</si>
  <si>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</si>
  <si>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</si>
  <si>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</si>
  <si>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</si>
  <si>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</si>
  <si>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</si>
  <si>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</si>
  <si>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</si>
  <si>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</si>
  <si>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</si>
  <si>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</si>
  <si>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</si>
  <si>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</si>
  <si>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</si>
  <si>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</si>
  <si>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</si>
  <si>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</si>
  <si>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</si>
  <si>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</si>
  <si>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</si>
  <si>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</si>
  <si>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</si>
  <si>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</si>
  <si>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</si>
  <si>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</si>
  <si>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</si>
  <si>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</si>
  <si>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</si>
  <si>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</si>
  <si>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</si>
  <si>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</si>
  <si>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</si>
  <si>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</si>
  <si>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</si>
  <si>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</si>
  <si>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</si>
  <si>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</si>
  <si>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</si>
  <si>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</si>
  <si>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</si>
  <si>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</si>
  <si>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</si>
  <si>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</si>
  <si>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</si>
  <si>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</si>
  <si>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</si>
  <si>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</si>
  <si>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</si>
  <si>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</si>
  <si>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</si>
  <si>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</si>
  <si>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</si>
  <si>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</si>
  <si>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</si>
  <si>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</si>
  <si>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</si>
  <si>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</si>
  <si>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</si>
  <si>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</si>
  <si>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</si>
  <si>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</si>
  <si>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</si>
  <si>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</si>
  <si>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</si>
  <si>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</si>
  <si>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</si>
  <si>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</si>
  <si>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</si>
  <si>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</si>
  <si>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</si>
  <si>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</si>
  <si>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</si>
  <si>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</si>
  <si>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</si>
  <si>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</si>
  <si>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</si>
  <si>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</si>
  <si>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</si>
  <si>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</si>
  <si>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</si>
  <si>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</si>
  <si>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 xml:space="preserve">Р-ди за придобиване и ликвидация на активи 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</si>
  <si>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</si>
  <si>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</si>
  <si>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ТУРИН МОТИ АДСИЦ</t>
  </si>
  <si>
    <t>Име на отчитащото се предприятие:"ТУРИН ИМОТИ " АДСИЦ</t>
  </si>
  <si>
    <t>Име на отчитащото се предприятие:"ТУРИН ИМОТИ "АДСИЦ</t>
  </si>
  <si>
    <t>1. Вземания от свързани лица,  в т.ч.:</t>
  </si>
  <si>
    <t>Съставител: /ЕМИЛИЯ ШОПОВА/</t>
  </si>
  <si>
    <t>/ЕМИЛИЯ ШОПОВА/</t>
  </si>
  <si>
    <t>/Емилия Шопова/</t>
  </si>
  <si>
    <t>/Лукан Луканов/</t>
  </si>
  <si>
    <t xml:space="preserve">                           /Емилия Шопова/</t>
  </si>
  <si>
    <t xml:space="preserve">                          /Лукан Луканов/</t>
  </si>
  <si>
    <t>Емилия Шопова</t>
  </si>
  <si>
    <t>Лукан Луканов</t>
  </si>
  <si>
    <t>Ръководител: .......................</t>
  </si>
  <si>
    <t>Съставител: .........................</t>
  </si>
  <si>
    <r>
      <t xml:space="preserve">Вид на отчета: </t>
    </r>
    <r>
      <rPr>
        <sz val="9"/>
        <rFont val="Times New Roman"/>
        <family val="1"/>
      </rPr>
      <t xml:space="preserve">консолидиран </t>
    </r>
    <r>
      <rPr>
        <b/>
        <sz val="9"/>
        <rFont val="Times New Roman"/>
        <family val="1"/>
      </rPr>
      <t xml:space="preserve">/неконсолидиран </t>
    </r>
  </si>
  <si>
    <t xml:space="preserve">                     Емилия Шопова</t>
  </si>
  <si>
    <t xml:space="preserve">                    Лукан Луканов</t>
  </si>
  <si>
    <t>Съставител:  .........................</t>
  </si>
  <si>
    <t>Ръководител:  .......................</t>
  </si>
  <si>
    <t>Ръководител: ............................</t>
  </si>
  <si>
    <t>01.01.2016-30.06.2016</t>
  </si>
  <si>
    <t>Дата на съставяне: 21.07.2016г.</t>
  </si>
  <si>
    <t>Ръководител:/ЛУКАН ЛУКАНОВ/</t>
  </si>
  <si>
    <t>01.01.2016-30.06.2016г.</t>
  </si>
  <si>
    <t xml:space="preserve">Дата  на съставяне: 21.07.2016г.                                                                                                          </t>
  </si>
  <si>
    <t>/ЛУКАН ЛУКАНОВ/</t>
  </si>
  <si>
    <t>Отчетен период: 01.01.2016 - 30.06.2016г.</t>
  </si>
  <si>
    <t xml:space="preserve">Дата  на съставяне: 21.07.2016г.                                                                                                                    </t>
  </si>
  <si>
    <r>
      <t xml:space="preserve">Отчетен период: 01.01.2016 - 30.06.2016г.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</si>
  <si>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 на съставяне: 21.07.2016г.                                                                                                                   </t>
  </si>
  <si>
    <t>21.07.2016г.</t>
  </si>
  <si>
    <t xml:space="preserve">Дата  на съставяне: 21.07.2016г.                                                                                                                     </t>
  </si>
  <si>
    <t>01.01.2016 - 30.06.2016г.</t>
  </si>
  <si>
    <t xml:space="preserve">Дата  на съставяне: 21.07.2016г.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</si>
</sst>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&quot;,&quot;#,##0_);\(&quot;,&quot;#,##0\)"/>
    <numFmt numFmtId="179" formatCode="&quot;,&quot;#,##0_);[Red]\(&quot;,&quot;#,##0\)"/>
    <numFmt numFmtId="180" formatCode="&quot;,&quot;#,##0.00_);\(&quot;,&quot;#,##0.00\)"/>
    <numFmt numFmtId="181" formatCode="&quot;,&quot;#,##0.00_);[Red]\(&quot;,&quot;#,##0.00\)"/>
    <numFmt numFmtId="182" formatCode="_(&quot;,&quot;* #,##0_);_(&quot;,&quot;* \(#,##0\);_(&quot;,&quot;* &quot;-&quot;_);_(@_)"/>
    <numFmt numFmtId="183" formatCode="_(&quot;,&quot;* #,##0.00_);_(&quot;,&quot;* \(#,##0.00\);_(&quot;,&quot;* &quot;-&quot;??_);_(@_)"/>
    <numFmt numFmtId="184" formatCode="&quot;,&quot;#&quot;,&quot;##0_);\(&quot;,&quot;#&quot;,&quot;##0\)"/>
    <numFmt numFmtId="185" formatCode="&quot;,&quot;#&quot;,&quot;##0_);[Red]\(&quot;,&quot;#&quot;,&quot;##0\)"/>
    <numFmt numFmtId="186" formatCode="&quot;,&quot;#&quot;,&quot;##0.00_);\(&quot;,&quot;#&quot;,&quot;##0.00\)"/>
    <numFmt numFmtId="187" formatCode="&quot;,&quot;#&quot;,&quot;##0.00_);[Red]\(&quot;,&quot;#&quot;,&quot;##0.00\)"/>
    <numFmt numFmtId="188" formatCode="_(&quot;,&quot;* #&quot;,&quot;##0_);_(&quot;,&quot;* \(#&quot;,&quot;##0\);_(&quot;,&quot;* &quot;-&quot;_);_(@_)"/>
    <numFmt numFmtId="189" formatCode="_(* #&quot;,&quot;##0_);_(* \(#&quot;,&quot;##0\);_(* &quot;-&quot;_);_(@_)"/>
    <numFmt numFmtId="190" formatCode="_(&quot;,&quot;* #&quot;,&quot;##0.00_);_(&quot;,&quot;* \(#&quot;,&quot;##0.00\);_(&quot;,&quot;* &quot;-&quot;??_);_(@_)"/>
    <numFmt numFmtId="191" formatCode="_(* #&quot;,&quot;##0.00_);_(* \(#&quot;,&quot;##0.00\);_(* &quot;-&quot;??_);_(@_)"/>
    <numFmt numFmtId="192" formatCode="&quot;$&quot;#&quot;,&quot;##0_);\(&quot;$&quot;#&quot;,&quot;##0\)"/>
    <numFmt numFmtId="193" formatCode="&quot;$&quot;#&quot;,&quot;##0_);[Red]\(&quot;$&quot;#&quot;,&quot;##0\)"/>
    <numFmt numFmtId="194" formatCode="&quot;$&quot;#&quot;,&quot;##0.00_);\(&quot;$&quot;#&quot;,&quot;##0.00\)"/>
    <numFmt numFmtId="195" formatCode="&quot;$&quot;#&quot;,&quot;##0.00_);[Red]\(&quot;$&quot;#&quot;,&quot;##0.00\)"/>
    <numFmt numFmtId="196" formatCode="_(&quot;$&quot;* #&quot;,&quot;##0_);_(&quot;$&quot;* \(#&quot;,&quot;##0\);_(&quot;$&quot;* &quot;-&quot;_);_(@_)"/>
    <numFmt numFmtId="197" formatCode="_(&quot;$&quot;* #&quot;,&quot;##0.00_);_(&quot;$&quot;* \(#&quot;,&quot;##0.00\);_(&quot;$&quot;* &quot;-&quot;??_);_(@_)"/>
    <numFmt numFmtId="198" formatCode="#&quot;,&quot;##0\ &quot;лв&quot;;\-#&quot;,&quot;##0\ &quot;лв&quot;"/>
    <numFmt numFmtId="199" formatCode="#&quot;,&quot;##0\ &quot;лв&quot;;[Red]\-#&quot;,&quot;##0\ &quot;лв&quot;"/>
    <numFmt numFmtId="200" formatCode="#&quot;,&quot;##0.00\ &quot;лв&quot;;\-#&quot;,&quot;##0.00\ &quot;лв&quot;"/>
    <numFmt numFmtId="201" formatCode="#&quot;,&quot;##0.00\ &quot;лв&quot;;[Red]\-#&quot;,&quot;##0.00\ &quot;лв&quot;"/>
    <numFmt numFmtId="202" formatCode="_-* #&quot;,&quot;##0\ &quot;лв&quot;_-;\-* #&quot;,&quot;##0\ &quot;лв&quot;_-;_-* &quot;-&quot;\ &quot;лв&quot;_-;_-@_-"/>
    <numFmt numFmtId="203" formatCode="_-* #&quot;,&quot;##0\ _л_в_-;\-* #&quot;,&quot;##0\ _л_в_-;_-* &quot;-&quot;\ _л_в_-;_-@_-"/>
    <numFmt numFmtId="204" formatCode="_-* #&quot;,&quot;##0.00\ &quot;лв&quot;_-;\-* #&quot;,&quot;##0.00\ &quot;лв&quot;_-;_-* &quot;-&quot;??\ &quot;лв&quot;_-;_-@_-"/>
    <numFmt numFmtId="205" formatCode="_-* #&quot;,&quot;##0.00\ _л_в_-;\-* #&quot;,&quot;##0.00\ _л_в_-;_-* &quot;-&quot;??\ _л_в_-;_-@_-"/>
    <numFmt numFmtId="206" formatCode="dd/mm/yyyy&quot; &quot;&quot;г.&quot;;@"/>
    <numFmt numFmtId="207" formatCode="d/m/yyyy&quot; &quot;&quot;г.&quot;;@"/>
    <numFmt numFmtId="208" formatCode="_-* #&quot;,&quot;##0.0\ _л_в_-;\-* #&quot;,&quot;##0.0\ _л_в_-;_-* &quot;-&quot;??\ _л_в_-;_-@_-"/>
    <numFmt numFmtId="209" formatCode="_-* #&quot;,&quot;##0\ _л_в_-;\-* #&quot;,&quot;##0\ _л_в_-;_-* &quot;-&quot;??\ _л_в_-;_-@_-"/>
    <numFmt numFmtId="210" formatCode="_-* #&quot;,&quot;##0.000\ _л_в_-;\-* #&quot;,&quot;##0.000\ _л_в_-;_-* &quot;-&quot;??\ _л_в_-;_-@_-"/>
    <numFmt numFmtId="211" formatCode="_-* #&quot;,&quot;##0.0000\ _л_в_-;\-* #&quot;,&quot;##0.0000\ _л_в_-;_-* &quot;-&quot;??\ _л_в_-;_-@_-"/>
    <numFmt numFmtId="212" formatCode="0_);\(0\)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left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205" fontId="3" fillId="0" borderId="0" xfId="4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center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10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/>
      <protection locked="0"/>
    </xf>
    <xf numFmtId="205" fontId="3" fillId="0" borderId="10" xfId="42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1" fillId="0" borderId="10" xfId="62" applyNumberFormat="1" applyFont="1" applyBorder="1" applyAlignment="1" applyProtection="1">
      <alignment horizontal="left" vertical="top" wrapText="1"/>
      <protection locked="0"/>
    </xf>
    <xf numFmtId="205" fontId="1" fillId="0" borderId="0" xfId="42" applyFont="1" applyAlignment="1" applyProtection="1">
      <alignment wrapText="1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2" xfId="62" applyFont="1" applyBorder="1" applyAlignment="1" applyProtection="1">
      <alignment horizontal="center" vertical="top" wrapText="1"/>
      <protection/>
    </xf>
    <xf numFmtId="205" fontId="1" fillId="0" borderId="12" xfId="42" applyFont="1" applyBorder="1" applyAlignment="1" applyProtection="1">
      <alignment horizontal="center" vertical="top" wrapText="1"/>
      <protection/>
    </xf>
    <xf numFmtId="49" fontId="1" fillId="0" borderId="12" xfId="62" applyNumberFormat="1" applyFont="1" applyBorder="1" applyAlignment="1" applyProtection="1">
      <alignment horizontal="center" vertical="center" wrapText="1"/>
      <protection/>
    </xf>
    <xf numFmtId="205" fontId="1" fillId="0" borderId="13" xfId="42" applyFont="1" applyBorder="1" applyAlignment="1" applyProtection="1">
      <alignment horizontal="center" vertical="top" wrapText="1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horizontal="center" vertical="top" wrapText="1"/>
      <protection/>
    </xf>
    <xf numFmtId="0" fontId="5" fillId="33" borderId="15" xfId="62" applyFont="1" applyFill="1" applyBorder="1" applyAlignment="1" applyProtection="1">
      <alignment horizontal="left" vertical="top" wrapText="1"/>
      <protection/>
    </xf>
    <xf numFmtId="49" fontId="1" fillId="0" borderId="10" xfId="62" applyNumberFormat="1" applyFont="1" applyBorder="1" applyAlignment="1" applyProtection="1">
      <alignment horizontal="right" vertical="top" wrapText="1"/>
      <protection/>
    </xf>
    <xf numFmtId="0" fontId="5" fillId="33" borderId="10" xfId="62" applyFont="1" applyFill="1" applyBorder="1" applyAlignment="1" applyProtection="1">
      <alignment horizontal="lef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Fill="1" applyBorder="1" applyAlignment="1" applyProtection="1">
      <alignment horizontal="right" vertical="top" wrapText="1"/>
      <protection/>
    </xf>
    <xf numFmtId="1" fontId="6" fillId="33" borderId="10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6" fillId="33" borderId="10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9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6" fillId="33" borderId="10" xfId="62" applyNumberFormat="1" applyFont="1" applyFill="1" applyBorder="1" applyAlignment="1" applyProtection="1">
      <alignment vertical="top"/>
      <protection/>
    </xf>
    <xf numFmtId="0" fontId="6" fillId="33" borderId="14" xfId="62" applyNumberFormat="1" applyFont="1" applyFill="1" applyBorder="1" applyAlignment="1" applyProtection="1">
      <alignment vertical="top" wrapText="1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0" fontId="5" fillId="33" borderId="14" xfId="62" applyFont="1" applyFill="1" applyBorder="1" applyAlignment="1" applyProtection="1">
      <alignment vertical="top" wrapText="1"/>
      <protection/>
    </xf>
    <xf numFmtId="0" fontId="5" fillId="33" borderId="10" xfId="62" applyFont="1" applyFill="1" applyBorder="1" applyAlignment="1" applyProtection="1">
      <alignment vertical="top" wrapText="1"/>
      <protection/>
    </xf>
    <xf numFmtId="1" fontId="4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5" fillId="33" borderId="20" xfId="62" applyFont="1" applyFill="1" applyBorder="1" applyAlignment="1" applyProtection="1">
      <alignment vertical="top" wrapText="1"/>
      <protection/>
    </xf>
    <xf numFmtId="49" fontId="9" fillId="0" borderId="21" xfId="62" applyNumberFormat="1" applyFont="1" applyBorder="1" applyAlignment="1" applyProtection="1">
      <alignment horizontal="right" vertical="top" wrapText="1"/>
      <protection/>
    </xf>
    <xf numFmtId="49" fontId="5" fillId="33" borderId="21" xfId="62" applyNumberFormat="1" applyFont="1" applyFill="1" applyBorder="1" applyAlignment="1" applyProtection="1">
      <alignment vertical="center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205" fontId="1" fillId="0" borderId="0" xfId="42" applyFont="1" applyBorder="1" applyAlignment="1">
      <alignment vertical="top" wrapText="1"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205" fontId="3" fillId="0" borderId="0" xfId="42" applyFont="1" applyAlignment="1">
      <alignment vertical="top"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205" fontId="1" fillId="0" borderId="0" xfId="42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205" fontId="3" fillId="0" borderId="0" xfId="4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205" fontId="4" fillId="0" borderId="0" xfId="42" applyFont="1" applyAlignment="1" applyProtection="1">
      <alignment vertical="top" wrapText="1"/>
      <protection locked="0"/>
    </xf>
    <xf numFmtId="205" fontId="4" fillId="0" borderId="0" xfId="4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10" fillId="0" borderId="0" xfId="62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63" applyFont="1" applyAlignment="1">
      <alignment wrapText="1"/>
      <protection/>
    </xf>
    <xf numFmtId="0" fontId="10" fillId="0" borderId="17" xfId="65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centerContinuous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left" vertical="center" wrapText="1"/>
      <protection/>
    </xf>
    <xf numFmtId="0" fontId="10" fillId="34" borderId="22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left" vertical="center" wrapText="1"/>
      <protection/>
    </xf>
    <xf numFmtId="0" fontId="10" fillId="34" borderId="24" xfId="65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Continuous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27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10" fillId="34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vertical="justify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/>
      <protection/>
    </xf>
    <xf numFmtId="0" fontId="10" fillId="0" borderId="0" xfId="60" applyFont="1" applyBorder="1" applyAlignment="1" applyProtection="1">
      <alignment vertical="justify" wrapText="1"/>
      <protection/>
    </xf>
    <xf numFmtId="49" fontId="10" fillId="0" borderId="0" xfId="60" applyNumberFormat="1" applyFont="1" applyBorder="1" applyAlignment="1" applyProtection="1">
      <alignment vertical="justify" wrapText="1"/>
      <protection/>
    </xf>
    <xf numFmtId="0" fontId="11" fillId="0" borderId="0" xfId="60" applyFont="1" applyBorder="1" applyAlignment="1" applyProtection="1">
      <alignment vertical="justify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2" xfId="58" applyNumberFormat="1" applyFont="1" applyBorder="1" applyAlignment="1" applyProtection="1">
      <alignment horizontal="center" vertical="center" wrapText="1"/>
      <protection/>
    </xf>
    <xf numFmtId="0" fontId="10" fillId="0" borderId="28" xfId="58" applyFont="1" applyBorder="1" applyAlignment="1" applyProtection="1">
      <alignment horizontal="centerContinuous" vertical="center" wrapText="1"/>
      <protection/>
    </xf>
    <xf numFmtId="0" fontId="10" fillId="0" borderId="23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61" applyFont="1" applyBorder="1" applyProtection="1">
      <alignment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22" xfId="58" applyFont="1" applyBorder="1" applyAlignment="1" applyProtection="1">
      <alignment horizontal="center" vertical="center" wrapText="1"/>
      <protection/>
    </xf>
    <xf numFmtId="204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3" fillId="35" borderId="16" xfId="62" applyNumberFormat="1" applyFont="1" applyFill="1" applyBorder="1" applyAlignment="1" applyProtection="1">
      <alignment horizontal="center" vertical="top" wrapText="1"/>
      <protection locked="0"/>
    </xf>
    <xf numFmtId="1" fontId="11" fillId="35" borderId="10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1" fontId="11" fillId="35" borderId="10" xfId="61" applyNumberFormat="1" applyFont="1" applyFill="1" applyBorder="1" applyAlignment="1" applyProtection="1">
      <alignment horizontal="center"/>
      <protection locked="0"/>
    </xf>
    <xf numFmtId="0" fontId="11" fillId="0" borderId="10" xfId="58" applyFont="1" applyFill="1" applyBorder="1" applyAlignment="1" applyProtection="1">
      <alignment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 wrapText="1"/>
      <protection locked="0"/>
    </xf>
    <xf numFmtId="0" fontId="11" fillId="0" borderId="0" xfId="61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1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1" fontId="11" fillId="0" borderId="0" xfId="61" applyNumberFormat="1" applyFont="1" applyProtection="1">
      <alignment/>
      <protection/>
    </xf>
    <xf numFmtId="0" fontId="12" fillId="0" borderId="0" xfId="59" applyFont="1" applyAlignment="1">
      <alignment horizontal="left" vertical="center" wrapText="1"/>
      <protection/>
    </xf>
    <xf numFmtId="49" fontId="12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14" fillId="0" borderId="0" xfId="62" applyFont="1" applyAlignment="1" applyProtection="1">
      <alignment vertical="top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2" fillId="0" borderId="0" xfId="60" applyFont="1" applyAlignment="1">
      <alignment horizontal="center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0" xfId="59" applyFont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9" fillId="0" borderId="10" xfId="59" applyFont="1" applyBorder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1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1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0" borderId="10" xfId="59" applyFont="1" applyBorder="1" applyAlignment="1">
      <alignment horizontal="right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9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 applyProtection="1">
      <alignment/>
      <protection locked="0"/>
    </xf>
    <xf numFmtId="49" fontId="9" fillId="0" borderId="0" xfId="59" applyNumberFormat="1" applyFont="1" applyProtection="1">
      <alignment/>
      <protection locked="0"/>
    </xf>
    <xf numFmtId="0" fontId="9" fillId="0" borderId="0" xfId="59" applyFont="1" applyAlignment="1" applyProtection="1">
      <alignment horizontal="left"/>
      <protection locked="0"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vertical="top"/>
      <protection/>
    </xf>
    <xf numFmtId="0" fontId="10" fillId="0" borderId="0" xfId="62" applyFont="1" applyBorder="1" applyAlignment="1" applyProtection="1">
      <alignment vertical="top"/>
      <protection/>
    </xf>
    <xf numFmtId="206" fontId="10" fillId="0" borderId="0" xfId="62" applyNumberFormat="1" applyFont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3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7" borderId="10" xfId="63" applyNumberFormat="1" applyFont="1" applyFill="1" applyBorder="1" applyAlignment="1" applyProtection="1">
      <alignment wrapText="1"/>
      <protection locked="0"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1" fillId="0" borderId="0" xfId="63" applyFont="1" applyFill="1" applyAlignment="1" applyProtection="1">
      <alignment horizontal="centerContinuous" wrapText="1"/>
      <protection locked="0"/>
    </xf>
    <xf numFmtId="0" fontId="11" fillId="0" borderId="0" xfId="63" applyFont="1" applyFill="1" applyAlignment="1" applyProtection="1">
      <alignment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29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right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35" borderId="10" xfId="64" applyNumberFormat="1" applyFont="1" applyFill="1" applyBorder="1" applyProtection="1">
      <alignment/>
      <protection locked="0"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23" xfId="64" applyFont="1" applyBorder="1" applyAlignment="1" applyProtection="1">
      <alignment horizontal="center" vertical="center" wrapText="1"/>
      <protection/>
    </xf>
    <xf numFmtId="0" fontId="13" fillId="0" borderId="23" xfId="64" applyFont="1" applyBorder="1" applyAlignment="1" applyProtection="1">
      <alignment horizontal="center" vertical="center" wrapText="1"/>
      <protection/>
    </xf>
    <xf numFmtId="3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23" xfId="64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23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0" fontId="11" fillId="0" borderId="2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1" fillId="0" borderId="0" xfId="64" applyFont="1" applyBorder="1" applyAlignment="1">
      <alignment wrapText="1"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0" fontId="10" fillId="0" borderId="0" xfId="57" applyFont="1" applyAlignment="1" applyProtection="1">
      <alignment horizontal="center" vertical="center"/>
      <protection/>
    </xf>
    <xf numFmtId="49" fontId="10" fillId="0" borderId="0" xfId="57" applyNumberFormat="1" applyFont="1" applyAlignment="1" applyProtection="1">
      <alignment horizontal="center" vertical="center"/>
      <protection/>
    </xf>
    <xf numFmtId="0" fontId="11" fillId="0" borderId="0" xfId="57" applyFont="1" applyAlignment="1">
      <alignment/>
      <protection/>
    </xf>
    <xf numFmtId="0" fontId="10" fillId="0" borderId="0" xfId="60" applyFont="1" applyAlignment="1" applyProtection="1">
      <alignment horizontal="left" vertical="justify"/>
      <protection/>
    </xf>
    <xf numFmtId="0" fontId="11" fillId="0" borderId="0" xfId="60" applyFont="1" applyAlignment="1">
      <alignment horizontal="center"/>
      <protection/>
    </xf>
    <xf numFmtId="1" fontId="10" fillId="0" borderId="0" xfId="60" applyNumberFormat="1" applyFont="1" applyBorder="1" applyAlignment="1" applyProtection="1">
      <alignment vertical="justify" wrapText="1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>
      <alignment vertical="justify" wrapText="1"/>
      <protection/>
    </xf>
    <xf numFmtId="0" fontId="10" fillId="0" borderId="0" xfId="57" applyFont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left" vertical="center" wrapText="1"/>
      <protection/>
    </xf>
    <xf numFmtId="0" fontId="10" fillId="0" borderId="0" xfId="57" applyFont="1" applyProtection="1">
      <alignment/>
      <protection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0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1" fontId="11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5" borderId="10" xfId="57" applyNumberFormat="1" applyFont="1" applyFill="1" applyBorder="1" applyAlignment="1" applyProtection="1">
      <alignment horizontal="right"/>
      <protection locked="0"/>
    </xf>
    <xf numFmtId="1" fontId="11" fillId="36" borderId="10" xfId="57" applyNumberFormat="1" applyFont="1" applyFill="1" applyBorder="1" applyAlignment="1" applyProtection="1">
      <alignment horizontal="right"/>
      <protection locked="0"/>
    </xf>
    <xf numFmtId="1" fontId="11" fillId="0" borderId="10" xfId="57" applyNumberFormat="1" applyFont="1" applyBorder="1" applyAlignment="1" applyProtection="1">
      <alignment horizontal="right"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Protection="1">
      <alignment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1" fontId="11" fillId="0" borderId="10" xfId="57" applyNumberFormat="1" applyFont="1" applyFill="1" applyBorder="1" applyAlignment="1" applyProtection="1">
      <alignment horizontal="right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left" vertical="center" wrapText="1"/>
      <protection/>
    </xf>
    <xf numFmtId="49" fontId="13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49" fontId="11" fillId="0" borderId="0" xfId="61" applyNumberFormat="1" applyFont="1">
      <alignment/>
      <protection/>
    </xf>
    <xf numFmtId="0" fontId="10" fillId="0" borderId="0" xfId="60" applyFont="1" applyAlignment="1" applyProtection="1">
      <alignment horizontal="centerContinuous"/>
      <protection locked="0"/>
    </xf>
    <xf numFmtId="0" fontId="10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1" fillId="0" borderId="0" xfId="60" applyFont="1" applyBorder="1" applyAlignment="1" applyProtection="1">
      <alignment horizontal="center" vertical="justify" wrapText="1"/>
      <protection/>
    </xf>
    <xf numFmtId="0" fontId="11" fillId="0" borderId="0" xfId="60" applyFont="1" applyProtection="1">
      <alignment/>
      <protection/>
    </xf>
    <xf numFmtId="0" fontId="10" fillId="0" borderId="0" xfId="60" applyFont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Continuous"/>
      <protection/>
    </xf>
    <xf numFmtId="0" fontId="10" fillId="0" borderId="10" xfId="60" applyFont="1" applyBorder="1" applyAlignment="1" applyProtection="1">
      <alignment horizontal="center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vertical="justify" wrapText="1"/>
      <protection/>
    </xf>
    <xf numFmtId="49" fontId="10" fillId="34" borderId="10" xfId="60" applyNumberFormat="1" applyFont="1" applyFill="1" applyBorder="1" applyAlignment="1" applyProtection="1">
      <alignment vertical="justify" wrapText="1"/>
      <protection/>
    </xf>
    <xf numFmtId="0" fontId="11" fillId="34" borderId="1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vertical="center" wrapText="1"/>
      <protection locked="0"/>
    </xf>
    <xf numFmtId="1" fontId="1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/>
      <protection/>
    </xf>
    <xf numFmtId="0" fontId="11" fillId="0" borderId="10" xfId="60" applyFont="1" applyBorder="1" applyAlignment="1" applyProtection="1">
      <alignment wrapText="1"/>
      <protection/>
    </xf>
    <xf numFmtId="49" fontId="11" fillId="0" borderId="10" xfId="60" applyNumberFormat="1" applyFont="1" applyBorder="1" applyAlignment="1" applyProtection="1">
      <alignment horizontal="center" vertical="center"/>
      <protection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Alignment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0" fontId="11" fillId="38" borderId="10" xfId="60" applyFont="1" applyFill="1" applyBorder="1" applyProtection="1">
      <alignment/>
      <protection/>
    </xf>
    <xf numFmtId="0" fontId="13" fillId="38" borderId="10" xfId="60" applyFont="1" applyFill="1" applyBorder="1" applyAlignment="1" applyProtection="1">
      <alignment horizontal="right"/>
      <protection/>
    </xf>
    <xf numFmtId="49" fontId="13" fillId="38" borderId="10" xfId="60" applyNumberFormat="1" applyFont="1" applyFill="1" applyBorder="1" applyAlignment="1" applyProtection="1">
      <alignment horizontal="center" vertical="center" wrapText="1"/>
      <protection/>
    </xf>
    <xf numFmtId="0" fontId="13" fillId="38" borderId="10" xfId="60" applyFont="1" applyFill="1" applyBorder="1" applyAlignment="1" applyProtection="1">
      <alignment vertical="center" wrapText="1"/>
      <protection/>
    </xf>
    <xf numFmtId="1" fontId="13" fillId="38" borderId="10" xfId="60" applyNumberFormat="1" applyFont="1" applyFill="1" applyBorder="1" applyAlignment="1" applyProtection="1">
      <alignment vertical="center" wrapText="1"/>
      <protection/>
    </xf>
    <xf numFmtId="0" fontId="13" fillId="38" borderId="10" xfId="60" applyFont="1" applyFill="1" applyBorder="1" applyAlignment="1" applyProtection="1">
      <alignment horizontal="center" vertical="center" wrapText="1"/>
      <protection/>
    </xf>
    <xf numFmtId="0" fontId="10" fillId="38" borderId="10" xfId="60" applyFont="1" applyFill="1" applyBorder="1" applyProtection="1">
      <alignment/>
      <protection/>
    </xf>
    <xf numFmtId="0" fontId="10" fillId="38" borderId="10" xfId="60" applyFont="1" applyFill="1" applyBorder="1" applyAlignment="1" applyProtection="1">
      <alignment horizontal="left"/>
      <protection/>
    </xf>
    <xf numFmtId="1" fontId="13" fillId="38" borderId="10" xfId="60" applyNumberFormat="1" applyFont="1" applyFill="1" applyBorder="1" applyAlignment="1" applyProtection="1">
      <alignment vertical="center" wrapText="1"/>
      <protection locked="0"/>
    </xf>
    <xf numFmtId="1" fontId="13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vertical="top" wrapText="1"/>
      <protection/>
    </xf>
    <xf numFmtId="0" fontId="10" fillId="0" borderId="10" xfId="60" applyFont="1" applyBorder="1" applyAlignment="1" applyProtection="1">
      <alignment horizontal="left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35" borderId="10" xfId="60" applyNumberFormat="1" applyFont="1" applyFill="1" applyBorder="1" applyAlignment="1" applyProtection="1">
      <alignment vertical="center" wrapText="1"/>
      <protection locked="0"/>
    </xf>
    <xf numFmtId="1" fontId="13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left" vertical="center" wrapText="1"/>
      <protection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3" fillId="38" borderId="22" xfId="60" applyNumberFormat="1" applyFont="1" applyFill="1" applyBorder="1" applyAlignment="1" applyProtection="1">
      <alignment horizontal="center" vertical="center" wrapText="1"/>
      <protection/>
    </xf>
    <xf numFmtId="0" fontId="13" fillId="38" borderId="2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4" borderId="16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vertical="center" wrapText="1"/>
      <protection/>
    </xf>
    <xf numFmtId="1" fontId="11" fillId="34" borderId="28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horizontal="left" vertical="center" wrapText="1"/>
      <protection/>
    </xf>
    <xf numFmtId="1" fontId="11" fillId="34" borderId="23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vertical="justify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11" fillId="0" borderId="0" xfId="61" applyFont="1" applyAlignment="1" applyProtection="1">
      <alignment/>
      <protection locked="0"/>
    </xf>
    <xf numFmtId="205" fontId="1" fillId="34" borderId="0" xfId="42" applyFont="1" applyFill="1" applyAlignment="1" applyProtection="1">
      <alignment horizontal="left" vertical="top" wrapText="1"/>
      <protection locked="0"/>
    </xf>
    <xf numFmtId="205" fontId="1" fillId="34" borderId="0" xfId="42" applyFont="1" applyFill="1" applyAlignment="1" applyProtection="1">
      <alignment horizontal="center" vertical="top" wrapText="1"/>
      <protection locked="0"/>
    </xf>
    <xf numFmtId="205" fontId="1" fillId="34" borderId="0" xfId="42" applyFont="1" applyFill="1" applyBorder="1" applyAlignment="1" applyProtection="1">
      <alignment horizontal="center" vertical="top"/>
      <protection locked="0"/>
    </xf>
    <xf numFmtId="205" fontId="1" fillId="34" borderId="12" xfId="42" applyFont="1" applyFill="1" applyBorder="1" applyAlignment="1" applyProtection="1">
      <alignment horizontal="center" vertical="top" wrapText="1"/>
      <protection/>
    </xf>
    <xf numFmtId="205" fontId="1" fillId="34" borderId="0" xfId="42" applyFont="1" applyFill="1" applyBorder="1" applyAlignment="1">
      <alignment vertical="top" wrapText="1"/>
    </xf>
    <xf numFmtId="205" fontId="1" fillId="34" borderId="0" xfId="42" applyFont="1" applyFill="1" applyBorder="1" applyAlignment="1" applyProtection="1">
      <alignment vertical="top" wrapText="1"/>
      <protection locked="0"/>
    </xf>
    <xf numFmtId="205" fontId="1" fillId="34" borderId="0" xfId="42" applyFont="1" applyFill="1" applyBorder="1" applyAlignment="1" applyProtection="1">
      <alignment horizontal="left" vertical="top"/>
      <protection locked="0"/>
    </xf>
    <xf numFmtId="205" fontId="4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/>
      <protection locked="0"/>
    </xf>
    <xf numFmtId="205" fontId="3" fillId="34" borderId="0" xfId="42" applyFont="1" applyFill="1" applyAlignment="1">
      <alignment vertical="top" wrapText="1"/>
    </xf>
    <xf numFmtId="1" fontId="10" fillId="34" borderId="0" xfId="57" applyNumberFormat="1" applyFont="1" applyFill="1" applyAlignment="1" applyProtection="1">
      <alignment horizontal="center" vertical="center"/>
      <protection/>
    </xf>
    <xf numFmtId="1" fontId="11" fillId="34" borderId="0" xfId="57" applyNumberFormat="1" applyFont="1" applyFill="1" applyAlignment="1" applyProtection="1">
      <alignment horizontal="left" vertical="center" wrapText="1"/>
      <protection/>
    </xf>
    <xf numFmtId="1" fontId="10" fillId="34" borderId="23" xfId="57" applyNumberFormat="1" applyFont="1" applyFill="1" applyBorder="1" applyAlignment="1" applyProtection="1">
      <alignment horizontal="centerContinuous" vertical="center" wrapText="1"/>
      <protection/>
    </xf>
    <xf numFmtId="0" fontId="10" fillId="34" borderId="10" xfId="57" applyFont="1" applyFill="1" applyBorder="1" applyAlignment="1" applyProtection="1">
      <alignment horizontal="center" vertical="center" wrapText="1"/>
      <protection/>
    </xf>
    <xf numFmtId="1" fontId="11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left" vertical="center" wrapText="1"/>
      <protection/>
    </xf>
    <xf numFmtId="0" fontId="10" fillId="34" borderId="23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right" vertical="center" wrapText="1"/>
      <protection/>
    </xf>
    <xf numFmtId="1" fontId="11" fillId="34" borderId="0" xfId="57" applyNumberFormat="1" applyFont="1" applyFill="1" applyBorder="1" applyAlignment="1" applyProtection="1">
      <alignment horizontal="left" vertical="center" wrapText="1"/>
      <protection/>
    </xf>
    <xf numFmtId="0" fontId="10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61" applyFont="1" applyFill="1" applyProtection="1">
      <alignment/>
      <protection locked="0"/>
    </xf>
    <xf numFmtId="0" fontId="11" fillId="34" borderId="0" xfId="61" applyFont="1" applyFill="1">
      <alignment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64" applyFont="1" applyFill="1" applyBorder="1" applyAlignment="1" applyProtection="1">
      <alignment horizontal="centerContinuous"/>
      <protection/>
    </xf>
    <xf numFmtId="0" fontId="10" fillId="34" borderId="10" xfId="64" applyFont="1" applyFill="1" applyBorder="1" applyAlignment="1" applyProtection="1">
      <alignment horizontal="center" vertical="center" wrapText="1"/>
      <protection/>
    </xf>
    <xf numFmtId="0" fontId="10" fillId="34" borderId="26" xfId="64" applyFont="1" applyFill="1" applyBorder="1" applyAlignment="1" applyProtection="1">
      <alignment horizontal="center" vertical="center" wrapText="1"/>
      <protection/>
    </xf>
    <xf numFmtId="3" fontId="10" fillId="34" borderId="10" xfId="64" applyNumberFormat="1" applyFont="1" applyFill="1" applyBorder="1" applyAlignment="1" applyProtection="1">
      <alignment vertical="center"/>
      <protection/>
    </xf>
    <xf numFmtId="0" fontId="11" fillId="34" borderId="10" xfId="64" applyFont="1" applyFill="1" applyBorder="1" applyProtection="1">
      <alignment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4" borderId="23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Protection="1">
      <alignment/>
      <protection/>
    </xf>
    <xf numFmtId="1" fontId="11" fillId="34" borderId="0" xfId="64" applyNumberFormat="1" applyFont="1" applyFill="1" applyBorder="1" applyProtection="1">
      <alignment/>
      <protection locked="0"/>
    </xf>
    <xf numFmtId="0" fontId="10" fillId="34" borderId="0" xfId="0" applyFont="1" applyFill="1" applyBorder="1" applyAlignment="1" applyProtection="1">
      <alignment horizontal="left" vertical="top"/>
      <protection locked="0"/>
    </xf>
    <xf numFmtId="0" fontId="10" fillId="34" borderId="0" xfId="62" applyFont="1" applyFill="1" applyBorder="1" applyAlignment="1" applyProtection="1">
      <alignment horizontal="left" vertical="top" wrapText="1"/>
      <protection locked="0"/>
    </xf>
    <xf numFmtId="0" fontId="11" fillId="34" borderId="0" xfId="64" applyFont="1" applyFill="1" applyBorder="1">
      <alignment/>
      <protection/>
    </xf>
    <xf numFmtId="0" fontId="11" fillId="34" borderId="0" xfId="64" applyFont="1" applyFill="1">
      <alignment/>
      <protection/>
    </xf>
    <xf numFmtId="1" fontId="11" fillId="34" borderId="10" xfId="64" applyNumberFormat="1" applyFont="1" applyFill="1" applyBorder="1" applyProtection="1">
      <alignment/>
      <protection locked="0"/>
    </xf>
    <xf numFmtId="0" fontId="11" fillId="34" borderId="0" xfId="63" applyFont="1" applyFill="1" applyAlignment="1" applyProtection="1">
      <alignment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/>
    </xf>
    <xf numFmtId="0" fontId="3" fillId="34" borderId="0" xfId="62" applyFont="1" applyFill="1" applyAlignment="1" applyProtection="1">
      <alignment horizontal="right" vertical="top" wrapText="1"/>
      <protection/>
    </xf>
    <xf numFmtId="0" fontId="10" fillId="34" borderId="0" xfId="62" applyFont="1" applyFill="1" applyBorder="1" applyAlignment="1" applyProtection="1">
      <alignment vertical="top" wrapText="1"/>
      <protection/>
    </xf>
    <xf numFmtId="14" fontId="10" fillId="34" borderId="10" xfId="63" applyNumberFormat="1" applyFont="1" applyFill="1" applyBorder="1" applyAlignment="1" applyProtection="1">
      <alignment horizontal="center" vertical="center" wrapText="1"/>
      <protection/>
    </xf>
    <xf numFmtId="49" fontId="10" fillId="34" borderId="10" xfId="63" applyNumberFormat="1" applyFont="1" applyFill="1" applyBorder="1" applyAlignment="1" applyProtection="1">
      <alignment horizontal="center" vertical="center" wrapText="1"/>
      <protection/>
    </xf>
    <xf numFmtId="3" fontId="11" fillId="34" borderId="10" xfId="63" applyNumberFormat="1" applyFont="1" applyFill="1" applyBorder="1" applyAlignment="1" applyProtection="1">
      <alignment wrapText="1"/>
      <protection/>
    </xf>
    <xf numFmtId="1" fontId="11" fillId="34" borderId="10" xfId="63" applyNumberFormat="1" applyFont="1" applyFill="1" applyBorder="1" applyAlignment="1" applyProtection="1">
      <alignment wrapText="1"/>
      <protection locked="0"/>
    </xf>
    <xf numFmtId="1" fontId="11" fillId="34" borderId="10" xfId="63" applyNumberFormat="1" applyFont="1" applyFill="1" applyBorder="1" applyAlignment="1" applyProtection="1">
      <alignment wrapText="1"/>
      <protection/>
    </xf>
    <xf numFmtId="1" fontId="11" fillId="34" borderId="0" xfId="63" applyNumberFormat="1" applyFont="1" applyFill="1" applyBorder="1" applyAlignment="1" applyProtection="1">
      <alignment wrapText="1"/>
      <protection/>
    </xf>
    <xf numFmtId="0" fontId="11" fillId="34" borderId="0" xfId="63" applyFont="1" applyFill="1" applyAlignment="1" applyProtection="1">
      <alignment horizontal="centerContinuous" wrapText="1"/>
      <protection locked="0"/>
    </xf>
    <xf numFmtId="0" fontId="11" fillId="34" borderId="0" xfId="63" applyFont="1" applyFill="1" applyAlignment="1" applyProtection="1">
      <alignment wrapText="1"/>
      <protection/>
    </xf>
    <xf numFmtId="0" fontId="13" fillId="38" borderId="10" xfId="60" applyFont="1" applyFill="1" applyBorder="1" applyAlignment="1" applyProtection="1">
      <alignment horizontal="right" vertical="center" wrapText="1"/>
      <protection/>
    </xf>
    <xf numFmtId="1" fontId="10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10" xfId="60" applyFont="1" applyFill="1" applyBorder="1" applyAlignment="1" applyProtection="1">
      <alignment horizontal="right" vertical="center" wrapText="1"/>
      <protection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3" fillId="38" borderId="22" xfId="60" applyFont="1" applyFill="1" applyBorder="1" applyAlignment="1" applyProtection="1">
      <alignment horizontal="right" vertical="center" wrapText="1"/>
      <protection/>
    </xf>
    <xf numFmtId="1" fontId="11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22" xfId="60" applyFont="1" applyFill="1" applyBorder="1" applyAlignment="1" applyProtection="1">
      <alignment horizontal="right" vertical="center" wrapText="1"/>
      <protection/>
    </xf>
    <xf numFmtId="0" fontId="11" fillId="0" borderId="26" xfId="60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34" borderId="28" xfId="60" applyNumberFormat="1" applyFont="1" applyFill="1" applyBorder="1" applyAlignment="1" applyProtection="1">
      <alignment horizontal="right" vertical="center" wrapText="1"/>
      <protection/>
    </xf>
    <xf numFmtId="0" fontId="11" fillId="35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/>
    </xf>
    <xf numFmtId="1" fontId="13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4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/>
      <protection locked="0"/>
    </xf>
    <xf numFmtId="1" fontId="13" fillId="38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8" borderId="22" xfId="60" applyNumberFormat="1" applyFont="1" applyFill="1" applyBorder="1" applyAlignment="1" applyProtection="1">
      <alignment horizontal="right" vertical="center" wrapText="1"/>
      <protection/>
    </xf>
    <xf numFmtId="0" fontId="11" fillId="0" borderId="26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0" xfId="61" applyFont="1" applyFill="1" applyAlignment="1">
      <alignment/>
      <protection/>
    </xf>
    <xf numFmtId="1" fontId="11" fillId="38" borderId="22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 locked="0"/>
    </xf>
    <xf numFmtId="3" fontId="11" fillId="37" borderId="10" xfId="63" applyNumberFormat="1" applyFont="1" applyFill="1" applyBorder="1" applyAlignment="1" applyProtection="1">
      <alignment wrapText="1"/>
      <protection/>
    </xf>
    <xf numFmtId="1" fontId="11" fillId="37" borderId="10" xfId="42" applyNumberFormat="1" applyFont="1" applyFill="1" applyBorder="1" applyAlignment="1" applyProtection="1">
      <alignment horizontal="right" wrapText="1"/>
      <protection locked="0"/>
    </xf>
    <xf numFmtId="3" fontId="11" fillId="35" borderId="10" xfId="64" applyNumberFormat="1" applyFont="1" applyFill="1" applyBorder="1" applyAlignment="1" applyProtection="1">
      <alignment vertical="center"/>
      <protection/>
    </xf>
    <xf numFmtId="3" fontId="10" fillId="35" borderId="23" xfId="64" applyNumberFormat="1" applyFont="1" applyFill="1" applyBorder="1" applyAlignment="1" applyProtection="1">
      <alignment vertical="center"/>
      <protection/>
    </xf>
    <xf numFmtId="1" fontId="11" fillId="0" borderId="10" xfId="64" applyNumberFormat="1" applyFont="1" applyFill="1" applyBorder="1" applyProtection="1">
      <alignment/>
      <protection locked="0"/>
    </xf>
    <xf numFmtId="203" fontId="3" fillId="34" borderId="10" xfId="42" applyNumberFormat="1" applyFont="1" applyFill="1" applyBorder="1" applyAlignment="1" applyProtection="1">
      <alignment vertical="top" wrapText="1"/>
      <protection/>
    </xf>
    <xf numFmtId="203" fontId="3" fillId="0" borderId="16" xfId="42" applyNumberFormat="1" applyFont="1" applyBorder="1" applyAlignment="1" applyProtection="1">
      <alignment vertical="top" wrapText="1"/>
      <protection/>
    </xf>
    <xf numFmtId="203" fontId="4" fillId="34" borderId="10" xfId="42" applyNumberFormat="1" applyFont="1" applyFill="1" applyBorder="1" applyAlignment="1" applyProtection="1">
      <alignment vertical="top"/>
      <protection/>
    </xf>
    <xf numFmtId="37" fontId="3" fillId="0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/>
    </xf>
    <xf numFmtId="37" fontId="3" fillId="0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/>
    </xf>
    <xf numFmtId="37" fontId="3" fillId="0" borderId="17" xfId="42" applyNumberFormat="1" applyFont="1" applyFill="1" applyBorder="1" applyAlignment="1" applyProtection="1">
      <alignment vertical="top" wrapText="1"/>
      <protection/>
    </xf>
    <xf numFmtId="37" fontId="3" fillId="34" borderId="19" xfId="42" applyNumberFormat="1" applyFont="1" applyFill="1" applyBorder="1" applyAlignment="1" applyProtection="1">
      <alignment vertical="top" wrapText="1"/>
      <protection locked="0"/>
    </xf>
    <xf numFmtId="37" fontId="1" fillId="34" borderId="30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horizontal="center" vertical="top" wrapText="1"/>
      <protection/>
    </xf>
    <xf numFmtId="37" fontId="1" fillId="0" borderId="10" xfId="42" applyNumberFormat="1" applyFont="1" applyBorder="1" applyAlignment="1" applyProtection="1">
      <alignment horizontal="center" vertical="top" wrapText="1"/>
      <protection/>
    </xf>
    <xf numFmtId="37" fontId="1" fillId="0" borderId="10" xfId="62" applyNumberFormat="1" applyFont="1" applyBorder="1" applyAlignment="1" applyProtection="1">
      <alignment horizontal="center" vertical="center" wrapText="1"/>
      <protection/>
    </xf>
    <xf numFmtId="37" fontId="1" fillId="0" borderId="10" xfId="62" applyNumberFormat="1" applyFont="1" applyBorder="1" applyAlignment="1" applyProtection="1">
      <alignment horizontal="center" vertical="top" wrapText="1"/>
      <protection/>
    </xf>
    <xf numFmtId="37" fontId="1" fillId="0" borderId="31" xfId="42" applyNumberFormat="1" applyFont="1" applyBorder="1" applyAlignment="1" applyProtection="1">
      <alignment horizontal="center" vertical="top" wrapText="1"/>
      <protection/>
    </xf>
    <xf numFmtId="37" fontId="4" fillId="34" borderId="10" xfId="42" applyNumberFormat="1" applyFont="1" applyFill="1" applyBorder="1" applyAlignment="1" applyProtection="1">
      <alignment vertical="top" wrapText="1"/>
      <protection/>
    </xf>
    <xf numFmtId="37" fontId="4" fillId="34" borderId="10" xfId="42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Border="1" applyAlignment="1" applyProtection="1">
      <alignment vertical="top"/>
      <protection locked="0"/>
    </xf>
    <xf numFmtId="37" fontId="11" fillId="0" borderId="10" xfId="65" applyNumberFormat="1" applyFont="1" applyFill="1" applyBorder="1" applyAlignment="1" applyProtection="1">
      <alignment vertical="center"/>
      <protection/>
    </xf>
    <xf numFmtId="37" fontId="11" fillId="0" borderId="10" xfId="65" applyNumberFormat="1" applyFont="1" applyFill="1" applyBorder="1" applyAlignment="1" applyProtection="1">
      <alignment vertical="center"/>
      <protection locked="0"/>
    </xf>
    <xf numFmtId="37" fontId="11" fillId="0" borderId="10" xfId="65" applyNumberFormat="1" applyFont="1" applyBorder="1" applyAlignment="1" applyProtection="1">
      <alignment vertical="center"/>
      <protection/>
    </xf>
    <xf numFmtId="37" fontId="11" fillId="37" borderId="10" xfId="65" applyNumberFormat="1" applyFont="1" applyFill="1" applyBorder="1" applyAlignment="1" applyProtection="1">
      <alignment vertical="center"/>
      <protection locked="0"/>
    </xf>
    <xf numFmtId="37" fontId="11" fillId="0" borderId="22" xfId="65" applyNumberFormat="1" applyFont="1" applyBorder="1" applyAlignment="1" applyProtection="1">
      <alignment vertical="center"/>
      <protection/>
    </xf>
    <xf numFmtId="37" fontId="11" fillId="34" borderId="16" xfId="65" applyNumberFormat="1" applyFont="1" applyFill="1" applyBorder="1" applyAlignment="1" applyProtection="1">
      <alignment vertical="center"/>
      <protection locked="0"/>
    </xf>
    <xf numFmtId="37" fontId="11" fillId="34" borderId="28" xfId="65" applyNumberFormat="1" applyFont="1" applyFill="1" applyBorder="1" applyAlignment="1" applyProtection="1">
      <alignment vertical="center"/>
      <protection locked="0"/>
    </xf>
    <xf numFmtId="37" fontId="11" fillId="34" borderId="23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/>
    </xf>
    <xf numFmtId="37" fontId="11" fillId="0" borderId="26" xfId="65" applyNumberFormat="1" applyFont="1" applyBorder="1" applyAlignment="1" applyProtection="1">
      <alignment vertical="center"/>
      <protection/>
    </xf>
    <xf numFmtId="37" fontId="11" fillId="35" borderId="10" xfId="65" applyNumberFormat="1" applyFont="1" applyFill="1" applyBorder="1" applyAlignment="1" applyProtection="1">
      <alignment vertical="center"/>
      <protection locked="0"/>
    </xf>
    <xf numFmtId="212" fontId="3" fillId="0" borderId="10" xfId="42" applyNumberFormat="1" applyFont="1" applyBorder="1" applyAlignment="1" applyProtection="1">
      <alignment vertical="top"/>
      <protection locked="0"/>
    </xf>
    <xf numFmtId="212" fontId="3" fillId="0" borderId="0" xfId="42" applyNumberFormat="1" applyFont="1" applyBorder="1" applyAlignment="1" applyProtection="1">
      <alignment vertical="top"/>
      <protection locked="0"/>
    </xf>
    <xf numFmtId="212" fontId="1" fillId="0" borderId="0" xfId="42" applyNumberFormat="1" applyFont="1" applyBorder="1" applyAlignment="1" applyProtection="1">
      <alignment vertical="top"/>
      <protection locked="0"/>
    </xf>
    <xf numFmtId="37" fontId="1" fillId="34" borderId="21" xfId="42" applyNumberFormat="1" applyFont="1" applyFill="1" applyBorder="1" applyAlignment="1" applyProtection="1">
      <alignment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1" fontId="9" fillId="0" borderId="16" xfId="62" applyNumberFormat="1" applyFont="1" applyBorder="1" applyAlignment="1" applyProtection="1">
      <alignment horizontal="right" vertical="top" wrapText="1"/>
      <protection/>
    </xf>
    <xf numFmtId="1" fontId="1" fillId="0" borderId="16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7" fillId="0" borderId="17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1" fontId="7" fillId="34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4" borderId="16" xfId="0" applyNumberFormat="1" applyFont="1" applyFill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1" fontId="9" fillId="0" borderId="30" xfId="62" applyNumberFormat="1" applyFont="1" applyBorder="1" applyAlignment="1" applyProtection="1">
      <alignment horizontal="right" vertical="top" wrapText="1"/>
      <protection/>
    </xf>
    <xf numFmtId="37" fontId="3" fillId="35" borderId="10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 locked="0"/>
    </xf>
    <xf numFmtId="37" fontId="3" fillId="35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 locked="0"/>
    </xf>
    <xf numFmtId="37" fontId="4" fillId="34" borderId="22" xfId="42" applyNumberFormat="1" applyFont="1" applyFill="1" applyBorder="1" applyAlignment="1" applyProtection="1">
      <alignment vertical="top" wrapText="1"/>
      <protection/>
    </xf>
    <xf numFmtId="37" fontId="4" fillId="34" borderId="26" xfId="42" applyNumberFormat="1" applyFont="1" applyFill="1" applyBorder="1" applyAlignment="1" applyProtection="1">
      <alignment vertical="top" wrapText="1"/>
      <protection/>
    </xf>
    <xf numFmtId="37" fontId="4" fillId="34" borderId="24" xfId="42" applyNumberFormat="1" applyFont="1" applyFill="1" applyBorder="1" applyAlignment="1" applyProtection="1">
      <alignment vertical="top" wrapText="1"/>
      <protection/>
    </xf>
    <xf numFmtId="37" fontId="3" fillId="35" borderId="22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vertical="top" wrapText="1"/>
      <protection/>
    </xf>
    <xf numFmtId="49" fontId="1" fillId="34" borderId="10" xfId="62" applyNumberFormat="1" applyFont="1" applyFill="1" applyBorder="1" applyAlignment="1" applyProtection="1">
      <alignment horizontal="right" vertical="top" wrapText="1"/>
      <protection/>
    </xf>
    <xf numFmtId="203" fontId="4" fillId="34" borderId="10" xfId="42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10" fillId="0" borderId="0" xfId="65" applyFont="1" applyProtection="1">
      <alignment/>
      <protection locked="0"/>
    </xf>
    <xf numFmtId="1" fontId="10" fillId="0" borderId="0" xfId="61" applyNumberFormat="1" applyFont="1" applyProtection="1">
      <alignment/>
      <protection locked="0"/>
    </xf>
    <xf numFmtId="0" fontId="23" fillId="0" borderId="0" xfId="59" applyFont="1">
      <alignment/>
      <protection/>
    </xf>
    <xf numFmtId="0" fontId="10" fillId="34" borderId="0" xfId="63" applyFont="1" applyFill="1" applyAlignment="1" applyProtection="1">
      <alignment wrapText="1"/>
      <protection locked="0"/>
    </xf>
    <xf numFmtId="0" fontId="10" fillId="34" borderId="0" xfId="57" applyFont="1" applyFill="1" applyAlignment="1" applyProtection="1">
      <alignment horizontal="left" vertical="center" wrapText="1"/>
      <protection locked="0"/>
    </xf>
    <xf numFmtId="0" fontId="10" fillId="34" borderId="0" xfId="61" applyFont="1" applyFill="1" applyProtection="1">
      <alignment/>
      <protection locked="0"/>
    </xf>
    <xf numFmtId="0" fontId="10" fillId="0" borderId="0" xfId="61" applyFont="1" applyProtection="1">
      <alignment/>
      <protection locked="0"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3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9" xfId="62" applyFont="1" applyBorder="1" applyAlignment="1" applyProtection="1">
      <alignment horizontal="right" vertical="top" wrapText="1"/>
      <protection locked="0"/>
    </xf>
    <xf numFmtId="0" fontId="4" fillId="0" borderId="32" xfId="0" applyFont="1" applyBorder="1" applyAlignment="1">
      <alignment horizontal="right" vertical="top" wrapText="1"/>
    </xf>
    <xf numFmtId="0" fontId="10" fillId="0" borderId="0" xfId="65" applyFont="1" applyAlignment="1">
      <alignment horizontal="center" wrapText="1"/>
      <protection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3" fillId="0" borderId="0" xfId="65" applyFont="1" applyAlignment="1" applyProtection="1">
      <alignment horizontal="left"/>
      <protection/>
    </xf>
    <xf numFmtId="0" fontId="3" fillId="0" borderId="0" xfId="65" applyFont="1" applyAlignment="1" applyProtection="1">
      <alignment horizontal="right"/>
      <protection/>
    </xf>
    <xf numFmtId="0" fontId="10" fillId="0" borderId="0" xfId="65" applyFont="1" applyBorder="1" applyAlignment="1" applyProtection="1">
      <alignment horizontal="left"/>
      <protection locked="0"/>
    </xf>
    <xf numFmtId="206" fontId="10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206" fontId="10" fillId="0" borderId="0" xfId="60" applyNumberFormat="1" applyFont="1" applyBorder="1" applyAlignment="1" applyProtection="1">
      <alignment horizontal="left" vertical="justify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Border="1" applyAlignment="1">
      <alignment horizontal="center" vertical="justify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207" fontId="11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center" vertical="center" wrapText="1"/>
      <protection/>
    </xf>
    <xf numFmtId="1" fontId="10" fillId="0" borderId="0" xfId="6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206" fontId="10" fillId="0" borderId="0" xfId="60" applyNumberFormat="1" applyFont="1" applyBorder="1" applyAlignment="1" applyProtection="1">
      <alignment horizontal="center" vertical="justify" wrapText="1"/>
      <protection/>
    </xf>
    <xf numFmtId="206" fontId="4" fillId="0" borderId="0" xfId="0" applyNumberFormat="1" applyFont="1" applyAlignment="1" applyProtection="1">
      <alignment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22" xfId="60" applyFont="1" applyBorder="1" applyAlignment="1" applyProtection="1">
      <alignment horizontal="center" vertical="center" wrapText="1"/>
      <protection/>
    </xf>
    <xf numFmtId="0" fontId="10" fillId="0" borderId="26" xfId="60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  <xf numFmtId="0" fontId="11" fillId="0" borderId="0" xfId="60" applyFont="1" applyBorder="1" applyAlignment="1" applyProtection="1">
      <alignment horizontal="right" vertical="justify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horizontal="center" vertical="center" wrapText="1"/>
      <protection/>
    </xf>
    <xf numFmtId="49" fontId="10" fillId="0" borderId="22" xfId="60" applyNumberFormat="1" applyFont="1" applyBorder="1" applyAlignment="1" applyProtection="1">
      <alignment horizontal="center" vertical="center" wrapText="1"/>
      <protection/>
    </xf>
    <xf numFmtId="49" fontId="10" fillId="0" borderId="26" xfId="60" applyNumberFormat="1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/>
      <protection/>
    </xf>
    <xf numFmtId="0" fontId="11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206" fontId="10" fillId="0" borderId="0" xfId="60" applyNumberFormat="1" applyFont="1" applyBorder="1" applyAlignment="1" applyProtection="1">
      <alignment horizontal="left" vertical="justify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61">
      <selection activeCell="G33" sqref="G33"/>
    </sheetView>
  </sheetViews>
  <sheetFormatPr defaultColWidth="9.28125" defaultRowHeight="12.75"/>
  <cols>
    <col min="1" max="1" width="33.00390625" style="75" customWidth="1"/>
    <col min="2" max="2" width="9.8515625" style="75" customWidth="1"/>
    <col min="3" max="3" width="15.00390625" style="485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85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78"/>
      <c r="D1" s="3"/>
      <c r="E1" s="4"/>
      <c r="F1" s="5"/>
      <c r="G1" s="486"/>
      <c r="H1" s="6"/>
    </row>
    <row r="2" spans="1:8" ht="15">
      <c r="A2" s="8"/>
      <c r="B2" s="8"/>
      <c r="C2" s="479"/>
      <c r="D2" s="9"/>
      <c r="E2" s="10"/>
      <c r="F2" s="5"/>
      <c r="G2" s="486"/>
      <c r="H2" s="6"/>
    </row>
    <row r="3" spans="1:8" ht="15">
      <c r="A3" s="640" t="s">
        <v>1</v>
      </c>
      <c r="B3" s="641"/>
      <c r="C3" s="641"/>
      <c r="D3" s="641"/>
      <c r="E3" s="12" t="s">
        <v>858</v>
      </c>
      <c r="F3" s="13" t="s">
        <v>2</v>
      </c>
      <c r="G3" s="487"/>
      <c r="H3" s="602">
        <v>175349419</v>
      </c>
    </row>
    <row r="4" spans="1:8" ht="15">
      <c r="A4" s="640" t="s">
        <v>859</v>
      </c>
      <c r="B4" s="642"/>
      <c r="C4" s="642"/>
      <c r="D4" s="642"/>
      <c r="E4" s="15" t="s">
        <v>3</v>
      </c>
      <c r="F4" s="643" t="s">
        <v>4</v>
      </c>
      <c r="G4" s="644"/>
      <c r="H4" s="14" t="s">
        <v>5</v>
      </c>
    </row>
    <row r="5" spans="1:8" ht="15">
      <c r="A5" s="640" t="s">
        <v>6</v>
      </c>
      <c r="B5" s="641"/>
      <c r="C5" s="641"/>
      <c r="D5" s="641"/>
      <c r="E5" s="16" t="s">
        <v>880</v>
      </c>
      <c r="F5" s="5"/>
      <c r="G5" s="486"/>
      <c r="H5" s="17" t="s">
        <v>7</v>
      </c>
    </row>
    <row r="6" spans="1:8" ht="15.75" thickBot="1">
      <c r="A6" s="11"/>
      <c r="B6" s="11"/>
      <c r="C6" s="480"/>
      <c r="D6" s="17"/>
      <c r="E6" s="18"/>
      <c r="F6" s="5"/>
      <c r="G6" s="486"/>
      <c r="H6" s="17"/>
    </row>
    <row r="7" spans="1:8" ht="42.75">
      <c r="A7" s="19" t="s">
        <v>8</v>
      </c>
      <c r="B7" s="20" t="s">
        <v>9</v>
      </c>
      <c r="C7" s="481" t="s">
        <v>10</v>
      </c>
      <c r="D7" s="21" t="s">
        <v>11</v>
      </c>
      <c r="E7" s="22" t="s">
        <v>12</v>
      </c>
      <c r="F7" s="20" t="s">
        <v>9</v>
      </c>
      <c r="G7" s="481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82">
        <v>1</v>
      </c>
      <c r="D8" s="583">
        <v>2</v>
      </c>
      <c r="E8" s="584" t="s">
        <v>15</v>
      </c>
      <c r="F8" s="585" t="s">
        <v>16</v>
      </c>
      <c r="G8" s="582">
        <v>1</v>
      </c>
      <c r="H8" s="586">
        <v>2</v>
      </c>
    </row>
    <row r="9" spans="1:8" ht="15">
      <c r="A9" s="26" t="s">
        <v>17</v>
      </c>
      <c r="B9" s="27"/>
      <c r="C9" s="569"/>
      <c r="D9" s="570"/>
      <c r="E9" s="28" t="s">
        <v>18</v>
      </c>
      <c r="F9" s="628"/>
      <c r="G9" s="629"/>
      <c r="H9" s="629"/>
    </row>
    <row r="10" spans="1:8" ht="25.5">
      <c r="A10" s="29" t="s">
        <v>19</v>
      </c>
      <c r="B10" s="30"/>
      <c r="C10" s="569"/>
      <c r="D10" s="569"/>
      <c r="E10" s="31" t="s">
        <v>20</v>
      </c>
      <c r="F10" s="630"/>
      <c r="G10" s="629"/>
      <c r="H10" s="629"/>
    </row>
    <row r="11" spans="1:8" ht="15">
      <c r="A11" s="29" t="s">
        <v>21</v>
      </c>
      <c r="B11" s="32" t="s">
        <v>22</v>
      </c>
      <c r="C11" s="572"/>
      <c r="D11" s="572"/>
      <c r="E11" s="31" t="s">
        <v>23</v>
      </c>
      <c r="F11" s="606" t="s">
        <v>24</v>
      </c>
      <c r="G11" s="618">
        <v>650</v>
      </c>
      <c r="H11" s="618">
        <v>650</v>
      </c>
    </row>
    <row r="12" spans="1:8" ht="15">
      <c r="A12" s="29" t="s">
        <v>25</v>
      </c>
      <c r="B12" s="32" t="s">
        <v>26</v>
      </c>
      <c r="C12" s="572"/>
      <c r="D12" s="572"/>
      <c r="E12" s="31" t="s">
        <v>27</v>
      </c>
      <c r="F12" s="606" t="s">
        <v>28</v>
      </c>
      <c r="G12" s="619">
        <v>650</v>
      </c>
      <c r="H12" s="619">
        <v>650</v>
      </c>
    </row>
    <row r="13" spans="1:8" ht="15">
      <c r="A13" s="29" t="s">
        <v>29</v>
      </c>
      <c r="B13" s="32" t="s">
        <v>30</v>
      </c>
      <c r="C13" s="573"/>
      <c r="D13" s="573"/>
      <c r="E13" s="31" t="s">
        <v>31</v>
      </c>
      <c r="F13" s="606" t="s">
        <v>32</v>
      </c>
      <c r="G13" s="619"/>
      <c r="H13" s="619"/>
    </row>
    <row r="14" spans="1:8" ht="15">
      <c r="A14" s="29" t="s">
        <v>33</v>
      </c>
      <c r="B14" s="32" t="s">
        <v>34</v>
      </c>
      <c r="C14" s="572"/>
      <c r="D14" s="572"/>
      <c r="E14" s="33" t="s">
        <v>35</v>
      </c>
      <c r="F14" s="606" t="s">
        <v>36</v>
      </c>
      <c r="G14" s="619"/>
      <c r="H14" s="619"/>
    </row>
    <row r="15" spans="1:8" ht="15">
      <c r="A15" s="29" t="s">
        <v>37</v>
      </c>
      <c r="B15" s="32" t="s">
        <v>38</v>
      </c>
      <c r="C15" s="573"/>
      <c r="D15" s="573"/>
      <c r="E15" s="33" t="s">
        <v>39</v>
      </c>
      <c r="F15" s="606" t="s">
        <v>40</v>
      </c>
      <c r="G15" s="619"/>
      <c r="H15" s="619"/>
    </row>
    <row r="16" spans="1:8" ht="15">
      <c r="A16" s="29" t="s">
        <v>41</v>
      </c>
      <c r="B16" s="34" t="s">
        <v>42</v>
      </c>
      <c r="C16" s="572"/>
      <c r="D16" s="572"/>
      <c r="E16" s="33" t="s">
        <v>43</v>
      </c>
      <c r="F16" s="606" t="s">
        <v>44</v>
      </c>
      <c r="G16" s="619"/>
      <c r="H16" s="619"/>
    </row>
    <row r="17" spans="1:18" ht="38.25">
      <c r="A17" s="29" t="s">
        <v>45</v>
      </c>
      <c r="B17" s="32" t="s">
        <v>46</v>
      </c>
      <c r="C17" s="572"/>
      <c r="D17" s="572"/>
      <c r="E17" s="33" t="s">
        <v>47</v>
      </c>
      <c r="F17" s="607" t="s">
        <v>48</v>
      </c>
      <c r="G17" s="620">
        <f>G11</f>
        <v>650</v>
      </c>
      <c r="H17" s="620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73"/>
      <c r="D18" s="573"/>
      <c r="E18" s="31" t="s">
        <v>51</v>
      </c>
      <c r="F18" s="36"/>
      <c r="G18" s="587"/>
      <c r="H18" s="587"/>
    </row>
    <row r="19" spans="1:15" ht="25.5">
      <c r="A19" s="29" t="s">
        <v>52</v>
      </c>
      <c r="B19" s="37" t="s">
        <v>53</v>
      </c>
      <c r="C19" s="574">
        <f>SUM(C11:C18)</f>
        <v>0</v>
      </c>
      <c r="D19" s="574">
        <f>SUM(D11:D18)</f>
        <v>0</v>
      </c>
      <c r="E19" s="31" t="s">
        <v>54</v>
      </c>
      <c r="F19" s="606" t="s">
        <v>55</v>
      </c>
      <c r="G19" s="619">
        <v>1</v>
      </c>
      <c r="H19" s="619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72">
        <v>1742</v>
      </c>
      <c r="D20" s="572">
        <v>2207</v>
      </c>
      <c r="E20" s="31" t="s">
        <v>58</v>
      </c>
      <c r="F20" s="606" t="s">
        <v>59</v>
      </c>
      <c r="G20" s="619"/>
      <c r="H20" s="619"/>
    </row>
    <row r="21" spans="1:18" ht="15">
      <c r="A21" s="29" t="s">
        <v>60</v>
      </c>
      <c r="B21" s="38" t="s">
        <v>61</v>
      </c>
      <c r="C21" s="575"/>
      <c r="D21" s="575"/>
      <c r="E21" s="39" t="s">
        <v>62</v>
      </c>
      <c r="F21" s="606" t="s">
        <v>63</v>
      </c>
      <c r="G21" s="621">
        <v>346</v>
      </c>
      <c r="H21" s="621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76"/>
      <c r="D22" s="576"/>
      <c r="E22" s="33" t="s">
        <v>65</v>
      </c>
      <c r="F22" s="606" t="s">
        <v>66</v>
      </c>
      <c r="G22" s="618">
        <v>346</v>
      </c>
      <c r="H22" s="618">
        <v>239</v>
      </c>
    </row>
    <row r="23" spans="1:13" ht="15">
      <c r="A23" s="29" t="s">
        <v>67</v>
      </c>
      <c r="B23" s="32" t="s">
        <v>68</v>
      </c>
      <c r="C23" s="575"/>
      <c r="D23" s="575"/>
      <c r="E23" s="41" t="s">
        <v>69</v>
      </c>
      <c r="F23" s="606" t="s">
        <v>70</v>
      </c>
      <c r="G23" s="619"/>
      <c r="H23" s="619"/>
      <c r="M23" s="42"/>
    </row>
    <row r="24" spans="1:8" ht="15">
      <c r="A24" s="29" t="s">
        <v>71</v>
      </c>
      <c r="B24" s="32" t="s">
        <v>72</v>
      </c>
      <c r="C24" s="572"/>
      <c r="D24" s="572"/>
      <c r="E24" s="31" t="s">
        <v>73</v>
      </c>
      <c r="F24" s="606" t="s">
        <v>74</v>
      </c>
      <c r="G24" s="619"/>
      <c r="H24" s="619"/>
    </row>
    <row r="25" spans="1:18" ht="15">
      <c r="A25" s="29" t="s">
        <v>75</v>
      </c>
      <c r="B25" s="32" t="s">
        <v>76</v>
      </c>
      <c r="C25" s="575"/>
      <c r="D25" s="575"/>
      <c r="E25" s="41" t="s">
        <v>77</v>
      </c>
      <c r="F25" s="607" t="s">
        <v>78</v>
      </c>
      <c r="G25" s="620">
        <f>G19+G21</f>
        <v>347</v>
      </c>
      <c r="H25" s="620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72"/>
      <c r="D26" s="572"/>
      <c r="E26" s="31" t="s">
        <v>81</v>
      </c>
      <c r="F26" s="36"/>
      <c r="G26" s="587"/>
      <c r="H26" s="587"/>
    </row>
    <row r="27" spans="1:18" ht="15">
      <c r="A27" s="29" t="s">
        <v>82</v>
      </c>
      <c r="B27" s="38" t="s">
        <v>83</v>
      </c>
      <c r="C27" s="577"/>
      <c r="D27" s="577"/>
      <c r="E27" s="41" t="s">
        <v>84</v>
      </c>
      <c r="F27" s="606" t="s">
        <v>85</v>
      </c>
      <c r="G27" s="621"/>
      <c r="H27" s="621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76"/>
      <c r="D28" s="576"/>
      <c r="E28" s="31" t="s">
        <v>86</v>
      </c>
      <c r="F28" s="606" t="s">
        <v>87</v>
      </c>
      <c r="G28" s="622"/>
      <c r="H28" s="622"/>
    </row>
    <row r="29" spans="1:13" ht="15">
      <c r="A29" s="29" t="s">
        <v>88</v>
      </c>
      <c r="B29" s="32"/>
      <c r="C29" s="576"/>
      <c r="D29" s="576"/>
      <c r="E29" s="39" t="s">
        <v>89</v>
      </c>
      <c r="F29" s="606" t="s">
        <v>90</v>
      </c>
      <c r="G29" s="619"/>
      <c r="H29" s="619">
        <v>-135</v>
      </c>
      <c r="M29" s="42"/>
    </row>
    <row r="30" spans="1:8" ht="25.5">
      <c r="A30" s="29" t="s">
        <v>91</v>
      </c>
      <c r="B30" s="32" t="s">
        <v>92</v>
      </c>
      <c r="C30" s="575"/>
      <c r="D30" s="575"/>
      <c r="E30" s="31" t="s">
        <v>93</v>
      </c>
      <c r="F30" s="606" t="s">
        <v>94</v>
      </c>
      <c r="G30" s="619"/>
      <c r="H30" s="619"/>
    </row>
    <row r="31" spans="1:13" ht="15">
      <c r="A31" s="29" t="s">
        <v>95</v>
      </c>
      <c r="B31" s="32" t="s">
        <v>96</v>
      </c>
      <c r="C31" s="575"/>
      <c r="D31" s="575"/>
      <c r="E31" s="41" t="s">
        <v>97</v>
      </c>
      <c r="F31" s="606" t="s">
        <v>98</v>
      </c>
      <c r="G31" s="618"/>
      <c r="H31" s="618">
        <v>1206</v>
      </c>
      <c r="M31" s="42"/>
    </row>
    <row r="32" spans="1:15" ht="15">
      <c r="A32" s="29" t="s">
        <v>99</v>
      </c>
      <c r="B32" s="38" t="s">
        <v>100</v>
      </c>
      <c r="C32" s="578"/>
      <c r="D32" s="578"/>
      <c r="E32" s="33" t="s">
        <v>101</v>
      </c>
      <c r="F32" s="606" t="s">
        <v>102</v>
      </c>
      <c r="G32" s="619">
        <v>-72</v>
      </c>
      <c r="H32" s="619"/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76"/>
      <c r="D33" s="576"/>
      <c r="E33" s="41" t="s">
        <v>104</v>
      </c>
      <c r="F33" s="607" t="s">
        <v>105</v>
      </c>
      <c r="G33" s="576">
        <f>SUM(G28:G32)</f>
        <v>-72</v>
      </c>
      <c r="H33" s="576">
        <f>SUM(H28:H32)</f>
        <v>1071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77"/>
      <c r="D34" s="577"/>
      <c r="E34" s="31"/>
      <c r="F34" s="43"/>
      <c r="G34" s="623"/>
      <c r="H34" s="623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72"/>
      <c r="D35" s="572"/>
      <c r="E35" s="44"/>
      <c r="F35" s="45"/>
      <c r="G35" s="624"/>
      <c r="H35" s="624"/>
    </row>
    <row r="36" spans="1:18" ht="15">
      <c r="A36" s="29" t="s">
        <v>110</v>
      </c>
      <c r="B36" s="32" t="s">
        <v>111</v>
      </c>
      <c r="C36" s="572"/>
      <c r="D36" s="572"/>
      <c r="E36" s="31" t="s">
        <v>112</v>
      </c>
      <c r="F36" s="608" t="s">
        <v>113</v>
      </c>
      <c r="G36" s="620">
        <f>G17+G25+G33</f>
        <v>925</v>
      </c>
      <c r="H36" s="620">
        <f>H17+H25+H33</f>
        <v>1961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72"/>
      <c r="D37" s="572"/>
      <c r="E37" s="31"/>
      <c r="F37" s="46"/>
      <c r="G37" s="623"/>
      <c r="H37" s="623"/>
      <c r="M37" s="42"/>
    </row>
    <row r="38" spans="1:8" ht="15">
      <c r="A38" s="29" t="s">
        <v>116</v>
      </c>
      <c r="B38" s="32" t="s">
        <v>117</v>
      </c>
      <c r="C38" s="572"/>
      <c r="D38" s="572"/>
      <c r="E38" s="47"/>
      <c r="F38" s="45"/>
      <c r="G38" s="624"/>
      <c r="H38" s="624"/>
    </row>
    <row r="39" spans="1:15" ht="15">
      <c r="A39" s="29" t="s">
        <v>118</v>
      </c>
      <c r="B39" s="48" t="s">
        <v>119</v>
      </c>
      <c r="C39" s="579"/>
      <c r="D39" s="579"/>
      <c r="E39" s="49" t="s">
        <v>120</v>
      </c>
      <c r="F39" s="608" t="s">
        <v>121</v>
      </c>
      <c r="G39" s="619"/>
      <c r="H39" s="619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75"/>
      <c r="D40" s="575"/>
      <c r="E40" s="33"/>
      <c r="F40" s="46"/>
      <c r="G40" s="623"/>
      <c r="H40" s="623"/>
    </row>
    <row r="41" spans="1:8" ht="15">
      <c r="A41" s="29" t="s">
        <v>124</v>
      </c>
      <c r="B41" s="48" t="s">
        <v>125</v>
      </c>
      <c r="C41" s="575"/>
      <c r="D41" s="575"/>
      <c r="E41" s="49" t="s">
        <v>126</v>
      </c>
      <c r="F41" s="50"/>
      <c r="G41" s="625"/>
      <c r="H41" s="625"/>
    </row>
    <row r="42" spans="1:8" ht="15">
      <c r="A42" s="29" t="s">
        <v>127</v>
      </c>
      <c r="B42" s="48" t="s">
        <v>128</v>
      </c>
      <c r="C42" s="580"/>
      <c r="D42" s="580"/>
      <c r="E42" s="31" t="s">
        <v>129</v>
      </c>
      <c r="F42" s="45"/>
      <c r="G42" s="624"/>
      <c r="H42" s="624"/>
    </row>
    <row r="43" spans="1:13" ht="25.5">
      <c r="A43" s="29" t="s">
        <v>130</v>
      </c>
      <c r="B43" s="48" t="s">
        <v>131</v>
      </c>
      <c r="C43" s="575"/>
      <c r="D43" s="575"/>
      <c r="E43" s="33" t="s">
        <v>132</v>
      </c>
      <c r="F43" s="606" t="s">
        <v>133</v>
      </c>
      <c r="G43" s="618"/>
      <c r="H43" s="618"/>
      <c r="M43" s="42"/>
    </row>
    <row r="44" spans="1:8" ht="15">
      <c r="A44" s="29" t="s">
        <v>134</v>
      </c>
      <c r="B44" s="48" t="s">
        <v>135</v>
      </c>
      <c r="C44" s="572"/>
      <c r="D44" s="572"/>
      <c r="E44" s="51" t="s">
        <v>136</v>
      </c>
      <c r="F44" s="606" t="s">
        <v>137</v>
      </c>
      <c r="G44" s="618"/>
      <c r="H44" s="618"/>
    </row>
    <row r="45" spans="1:15" ht="15">
      <c r="A45" s="29" t="s">
        <v>138</v>
      </c>
      <c r="B45" s="37" t="s">
        <v>139</v>
      </c>
      <c r="C45" s="577"/>
      <c r="D45" s="577"/>
      <c r="E45" s="39" t="s">
        <v>140</v>
      </c>
      <c r="F45" s="606" t="s">
        <v>141</v>
      </c>
      <c r="G45" s="619"/>
      <c r="H45" s="619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76"/>
      <c r="D46" s="576"/>
      <c r="E46" s="31" t="s">
        <v>143</v>
      </c>
      <c r="F46" s="606" t="s">
        <v>144</v>
      </c>
      <c r="G46" s="619"/>
      <c r="H46" s="619"/>
    </row>
    <row r="47" spans="1:13" ht="15">
      <c r="A47" s="29" t="s">
        <v>145</v>
      </c>
      <c r="B47" s="32" t="s">
        <v>146</v>
      </c>
      <c r="C47" s="573"/>
      <c r="D47" s="573"/>
      <c r="E47" s="39" t="s">
        <v>147</v>
      </c>
      <c r="F47" s="606" t="s">
        <v>148</v>
      </c>
      <c r="G47" s="622"/>
      <c r="H47" s="622"/>
      <c r="M47" s="42"/>
    </row>
    <row r="48" spans="1:8" ht="15">
      <c r="A48" s="29" t="s">
        <v>149</v>
      </c>
      <c r="B48" s="34" t="s">
        <v>150</v>
      </c>
      <c r="C48" s="575"/>
      <c r="D48" s="575"/>
      <c r="E48" s="31" t="s">
        <v>151</v>
      </c>
      <c r="F48" s="606" t="s">
        <v>152</v>
      </c>
      <c r="G48" s="618"/>
      <c r="H48" s="618"/>
    </row>
    <row r="49" spans="1:18" ht="15">
      <c r="A49" s="29" t="s">
        <v>153</v>
      </c>
      <c r="B49" s="32" t="s">
        <v>154</v>
      </c>
      <c r="C49" s="572"/>
      <c r="D49" s="572"/>
      <c r="E49" s="39" t="s">
        <v>52</v>
      </c>
      <c r="F49" s="607" t="s">
        <v>155</v>
      </c>
      <c r="G49" s="620">
        <f>SUM(G43:G48)</f>
        <v>0</v>
      </c>
      <c r="H49" s="620">
        <f>SUM(H43:H48)</f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75"/>
      <c r="D50" s="575"/>
      <c r="E50" s="31"/>
      <c r="F50" s="606"/>
      <c r="G50" s="576"/>
      <c r="H50" s="576"/>
    </row>
    <row r="51" spans="1:15" ht="15">
      <c r="A51" s="29" t="s">
        <v>157</v>
      </c>
      <c r="B51" s="37" t="s">
        <v>158</v>
      </c>
      <c r="C51" s="574">
        <f>SUM(C47:C50)</f>
        <v>0</v>
      </c>
      <c r="D51" s="574">
        <f>SUM(D47:D50)</f>
        <v>0</v>
      </c>
      <c r="E51" s="39" t="s">
        <v>159</v>
      </c>
      <c r="F51" s="607" t="s">
        <v>160</v>
      </c>
      <c r="G51" s="619"/>
      <c r="H51" s="619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76"/>
      <c r="D52" s="576"/>
      <c r="E52" s="31" t="s">
        <v>161</v>
      </c>
      <c r="F52" s="607" t="s">
        <v>162</v>
      </c>
      <c r="G52" s="619"/>
      <c r="H52" s="619"/>
    </row>
    <row r="53" spans="1:8" ht="15">
      <c r="A53" s="29" t="s">
        <v>163</v>
      </c>
      <c r="B53" s="37" t="s">
        <v>164</v>
      </c>
      <c r="C53" s="575"/>
      <c r="D53" s="575"/>
      <c r="E53" s="31" t="s">
        <v>165</v>
      </c>
      <c r="F53" s="607" t="s">
        <v>166</v>
      </c>
      <c r="G53" s="618"/>
      <c r="H53" s="618"/>
    </row>
    <row r="54" spans="1:8" ht="15">
      <c r="A54" s="29" t="s">
        <v>167</v>
      </c>
      <c r="B54" s="37" t="s">
        <v>168</v>
      </c>
      <c r="C54" s="575"/>
      <c r="D54" s="575"/>
      <c r="E54" s="31" t="s">
        <v>169</v>
      </c>
      <c r="F54" s="607" t="s">
        <v>170</v>
      </c>
      <c r="G54" s="619"/>
      <c r="H54" s="619"/>
    </row>
    <row r="55" spans="1:18" ht="25.5">
      <c r="A55" s="52" t="s">
        <v>171</v>
      </c>
      <c r="B55" s="53" t="s">
        <v>172</v>
      </c>
      <c r="C55" s="574">
        <f>C19+C20+C21+C27+C29+C45+C51</f>
        <v>1742</v>
      </c>
      <c r="D55" s="574">
        <f>D19+D20+D21+D27+D29+D45+D51</f>
        <v>2207</v>
      </c>
      <c r="E55" s="31" t="s">
        <v>173</v>
      </c>
      <c r="F55" s="608" t="s">
        <v>174</v>
      </c>
      <c r="G55" s="620">
        <f>G49+G53</f>
        <v>0</v>
      </c>
      <c r="H55" s="620">
        <f>H49+H53</f>
        <v>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76"/>
      <c r="D56" s="576"/>
      <c r="E56" s="31"/>
      <c r="F56" s="609"/>
      <c r="G56" s="576"/>
      <c r="H56" s="576"/>
    </row>
    <row r="57" spans="1:13" ht="15">
      <c r="A57" s="29" t="s">
        <v>176</v>
      </c>
      <c r="B57" s="32"/>
      <c r="C57" s="576"/>
      <c r="D57" s="576"/>
      <c r="E57" s="55" t="s">
        <v>177</v>
      </c>
      <c r="F57" s="609"/>
      <c r="G57" s="576"/>
      <c r="H57" s="576"/>
      <c r="M57" s="42"/>
    </row>
    <row r="58" spans="1:8" ht="15">
      <c r="A58" s="29" t="s">
        <v>178</v>
      </c>
      <c r="B58" s="32" t="s">
        <v>179</v>
      </c>
      <c r="C58" s="573"/>
      <c r="D58" s="573"/>
      <c r="E58" s="31" t="s">
        <v>129</v>
      </c>
      <c r="F58" s="610"/>
      <c r="G58" s="576"/>
      <c r="H58" s="576"/>
    </row>
    <row r="59" spans="1:13" ht="25.5">
      <c r="A59" s="29" t="s">
        <v>180</v>
      </c>
      <c r="B59" s="32" t="s">
        <v>181</v>
      </c>
      <c r="C59" s="573"/>
      <c r="D59" s="573"/>
      <c r="E59" s="39" t="s">
        <v>182</v>
      </c>
      <c r="F59" s="606" t="s">
        <v>183</v>
      </c>
      <c r="G59" s="622"/>
      <c r="H59" s="622"/>
      <c r="M59" s="42"/>
    </row>
    <row r="60" spans="1:8" ht="15">
      <c r="A60" s="29" t="s">
        <v>184</v>
      </c>
      <c r="B60" s="32" t="s">
        <v>185</v>
      </c>
      <c r="C60" s="573">
        <v>110</v>
      </c>
      <c r="D60" s="573">
        <v>110</v>
      </c>
      <c r="E60" s="31" t="s">
        <v>186</v>
      </c>
      <c r="F60" s="606" t="s">
        <v>187</v>
      </c>
      <c r="G60" s="619"/>
      <c r="H60" s="619"/>
    </row>
    <row r="61" spans="1:18" ht="15">
      <c r="A61" s="29" t="s">
        <v>188</v>
      </c>
      <c r="B61" s="34" t="s">
        <v>189</v>
      </c>
      <c r="C61" s="573"/>
      <c r="D61" s="573"/>
      <c r="E61" s="33" t="s">
        <v>190</v>
      </c>
      <c r="F61" s="610" t="s">
        <v>191</v>
      </c>
      <c r="G61" s="618"/>
      <c r="H61" s="618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72"/>
      <c r="D62" s="572"/>
      <c r="E62" s="33" t="s">
        <v>194</v>
      </c>
      <c r="F62" s="606" t="s">
        <v>195</v>
      </c>
      <c r="G62" s="618">
        <v>64</v>
      </c>
      <c r="H62" s="618">
        <v>60</v>
      </c>
    </row>
    <row r="63" spans="1:13" ht="15">
      <c r="A63" s="29" t="s">
        <v>196</v>
      </c>
      <c r="B63" s="32" t="s">
        <v>197</v>
      </c>
      <c r="C63" s="572"/>
      <c r="D63" s="572"/>
      <c r="E63" s="31" t="s">
        <v>198</v>
      </c>
      <c r="F63" s="606" t="s">
        <v>199</v>
      </c>
      <c r="G63" s="618"/>
      <c r="H63" s="618"/>
      <c r="M63" s="42"/>
    </row>
    <row r="64" spans="1:15" ht="15">
      <c r="A64" s="29" t="s">
        <v>52</v>
      </c>
      <c r="B64" s="37" t="s">
        <v>200</v>
      </c>
      <c r="C64" s="574">
        <f>SUM(C57:C63)</f>
        <v>110</v>
      </c>
      <c r="D64" s="574">
        <f>SUM(D57:D63)</f>
        <v>110</v>
      </c>
      <c r="E64" s="31" t="s">
        <v>201</v>
      </c>
      <c r="F64" s="606" t="s">
        <v>202</v>
      </c>
      <c r="G64" s="618">
        <v>2</v>
      </c>
      <c r="H64" s="618">
        <v>2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76"/>
      <c r="D65" s="576"/>
      <c r="E65" s="31" t="s">
        <v>203</v>
      </c>
      <c r="F65" s="606" t="s">
        <v>204</v>
      </c>
      <c r="G65" s="618"/>
      <c r="H65" s="618"/>
    </row>
    <row r="66" spans="1:8" ht="15">
      <c r="A66" s="29" t="s">
        <v>205</v>
      </c>
      <c r="B66" s="32"/>
      <c r="C66" s="576"/>
      <c r="D66" s="576"/>
      <c r="E66" s="31" t="s">
        <v>206</v>
      </c>
      <c r="F66" s="606" t="s">
        <v>207</v>
      </c>
      <c r="G66" s="618"/>
      <c r="H66" s="618"/>
    </row>
    <row r="67" spans="1:8" ht="15">
      <c r="A67" s="29" t="s">
        <v>208</v>
      </c>
      <c r="B67" s="32" t="s">
        <v>209</v>
      </c>
      <c r="C67" s="573"/>
      <c r="D67" s="573"/>
      <c r="E67" s="31" t="s">
        <v>210</v>
      </c>
      <c r="F67" s="606" t="s">
        <v>211</v>
      </c>
      <c r="G67" s="618"/>
      <c r="H67" s="618"/>
    </row>
    <row r="68" spans="1:8" ht="15">
      <c r="A68" s="29" t="s">
        <v>212</v>
      </c>
      <c r="B68" s="32" t="s">
        <v>213</v>
      </c>
      <c r="C68" s="573"/>
      <c r="D68" s="573"/>
      <c r="E68" s="31" t="s">
        <v>214</v>
      </c>
      <c r="F68" s="606" t="s">
        <v>215</v>
      </c>
      <c r="G68" s="618">
        <v>44</v>
      </c>
      <c r="H68" s="618">
        <v>1</v>
      </c>
    </row>
    <row r="69" spans="1:8" ht="15">
      <c r="A69" s="29" t="s">
        <v>216</v>
      </c>
      <c r="B69" s="32" t="s">
        <v>217</v>
      </c>
      <c r="C69" s="573"/>
      <c r="D69" s="573"/>
      <c r="E69" s="39" t="s">
        <v>79</v>
      </c>
      <c r="F69" s="606" t="s">
        <v>218</v>
      </c>
      <c r="G69" s="618">
        <v>833</v>
      </c>
      <c r="H69" s="618">
        <v>304</v>
      </c>
    </row>
    <row r="70" spans="1:8" ht="25.5">
      <c r="A70" s="29" t="s">
        <v>219</v>
      </c>
      <c r="B70" s="32" t="s">
        <v>220</v>
      </c>
      <c r="C70" s="575"/>
      <c r="D70" s="575"/>
      <c r="E70" s="31" t="s">
        <v>221</v>
      </c>
      <c r="F70" s="606" t="s">
        <v>222</v>
      </c>
      <c r="G70" s="622"/>
      <c r="H70" s="622"/>
    </row>
    <row r="71" spans="1:18" ht="15">
      <c r="A71" s="29" t="s">
        <v>223</v>
      </c>
      <c r="B71" s="32" t="s">
        <v>224</v>
      </c>
      <c r="C71" s="572">
        <v>4</v>
      </c>
      <c r="D71" s="572">
        <v>4</v>
      </c>
      <c r="E71" s="41" t="s">
        <v>47</v>
      </c>
      <c r="F71" s="611" t="s">
        <v>225</v>
      </c>
      <c r="G71" s="626">
        <f>SUM(G58:G70)</f>
        <v>943</v>
      </c>
      <c r="H71" s="626">
        <f>SUM(H58:H70)</f>
        <v>367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72">
        <v>3</v>
      </c>
      <c r="D72" s="572"/>
      <c r="E72" s="33"/>
      <c r="F72" s="56"/>
      <c r="G72" s="576"/>
      <c r="H72" s="576"/>
    </row>
    <row r="73" spans="1:8" ht="15">
      <c r="A73" s="29" t="s">
        <v>228</v>
      </c>
      <c r="B73" s="32" t="s">
        <v>229</v>
      </c>
      <c r="C73" s="572"/>
      <c r="D73" s="572"/>
      <c r="E73" s="57"/>
      <c r="F73" s="58"/>
      <c r="G73" s="576"/>
      <c r="H73" s="576"/>
    </row>
    <row r="74" spans="1:8" ht="15">
      <c r="A74" s="29" t="s">
        <v>230</v>
      </c>
      <c r="B74" s="32" t="s">
        <v>231</v>
      </c>
      <c r="C74" s="573"/>
      <c r="D74" s="573">
        <v>1</v>
      </c>
      <c r="E74" s="31" t="s">
        <v>232</v>
      </c>
      <c r="F74" s="612" t="s">
        <v>233</v>
      </c>
      <c r="G74" s="619"/>
      <c r="H74" s="619"/>
    </row>
    <row r="75" spans="1:15" ht="15">
      <c r="A75" s="29" t="s">
        <v>77</v>
      </c>
      <c r="B75" s="37" t="s">
        <v>234</v>
      </c>
      <c r="C75" s="578">
        <f>SUM(C67:C74)</f>
        <v>7</v>
      </c>
      <c r="D75" s="578">
        <f>SUM(D67:D74)</f>
        <v>5</v>
      </c>
      <c r="E75" s="39" t="s">
        <v>161</v>
      </c>
      <c r="F75" s="607" t="s">
        <v>235</v>
      </c>
      <c r="G75" s="619"/>
      <c r="H75" s="619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76"/>
      <c r="D76" s="576"/>
      <c r="E76" s="31" t="s">
        <v>236</v>
      </c>
      <c r="F76" s="607" t="s">
        <v>237</v>
      </c>
      <c r="G76" s="619"/>
      <c r="H76" s="619"/>
    </row>
    <row r="77" spans="1:13" ht="15">
      <c r="A77" s="29" t="s">
        <v>238</v>
      </c>
      <c r="B77" s="32"/>
      <c r="C77" s="576"/>
      <c r="D77" s="576"/>
      <c r="E77" s="31"/>
      <c r="F77" s="613"/>
      <c r="G77" s="587"/>
      <c r="H77" s="587"/>
      <c r="M77" s="42"/>
    </row>
    <row r="78" spans="1:14" ht="25.5">
      <c r="A78" s="29" t="s">
        <v>239</v>
      </c>
      <c r="B78" s="32" t="s">
        <v>240</v>
      </c>
      <c r="C78" s="578"/>
      <c r="D78" s="578"/>
      <c r="E78" s="31"/>
      <c r="F78" s="614"/>
      <c r="G78" s="587"/>
      <c r="H78" s="587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75"/>
      <c r="D79" s="575"/>
      <c r="E79" s="39" t="s">
        <v>243</v>
      </c>
      <c r="F79" s="608" t="s">
        <v>244</v>
      </c>
      <c r="G79" s="627">
        <f>G71+G74+G75+G76</f>
        <v>943</v>
      </c>
      <c r="H79" s="627">
        <f>H71+H74+H75+H76</f>
        <v>367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75"/>
      <c r="D80" s="575"/>
      <c r="E80" s="31"/>
      <c r="F80" s="615"/>
      <c r="G80" s="588"/>
      <c r="H80" s="588"/>
    </row>
    <row r="81" spans="1:8" ht="15">
      <c r="A81" s="29" t="s">
        <v>247</v>
      </c>
      <c r="B81" s="32" t="s">
        <v>248</v>
      </c>
      <c r="C81" s="575"/>
      <c r="D81" s="575"/>
      <c r="E81" s="57"/>
      <c r="F81" s="616"/>
      <c r="G81" s="588"/>
      <c r="H81" s="588"/>
    </row>
    <row r="82" spans="1:8" ht="25.5">
      <c r="A82" s="29" t="s">
        <v>249</v>
      </c>
      <c r="B82" s="32" t="s">
        <v>250</v>
      </c>
      <c r="C82" s="575"/>
      <c r="D82" s="575"/>
      <c r="E82" s="47"/>
      <c r="F82" s="616"/>
      <c r="G82" s="588"/>
      <c r="H82" s="588"/>
    </row>
    <row r="83" spans="1:8" ht="15">
      <c r="A83" s="29" t="s">
        <v>134</v>
      </c>
      <c r="B83" s="32" t="s">
        <v>251</v>
      </c>
      <c r="C83" s="575"/>
      <c r="D83" s="575"/>
      <c r="E83" s="57"/>
      <c r="F83" s="616"/>
      <c r="G83" s="588"/>
      <c r="H83" s="588"/>
    </row>
    <row r="84" spans="1:14" ht="15">
      <c r="A84" s="29" t="s">
        <v>252</v>
      </c>
      <c r="B84" s="37" t="s">
        <v>253</v>
      </c>
      <c r="C84" s="578"/>
      <c r="D84" s="578"/>
      <c r="E84" s="47"/>
      <c r="F84" s="616"/>
      <c r="G84" s="588"/>
      <c r="H84" s="588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76"/>
      <c r="D85" s="576"/>
      <c r="E85" s="57"/>
      <c r="F85" s="616"/>
      <c r="G85" s="588"/>
      <c r="H85" s="588"/>
      <c r="M85" s="42"/>
    </row>
    <row r="86" spans="1:8" ht="25.5">
      <c r="A86" s="29" t="s">
        <v>254</v>
      </c>
      <c r="B86" s="32"/>
      <c r="C86" s="576"/>
      <c r="D86" s="576"/>
      <c r="E86" s="47"/>
      <c r="F86" s="616"/>
      <c r="G86" s="588"/>
      <c r="H86" s="588"/>
    </row>
    <row r="87" spans="1:13" ht="15">
      <c r="A87" s="29" t="s">
        <v>255</v>
      </c>
      <c r="B87" s="32" t="s">
        <v>256</v>
      </c>
      <c r="C87" s="573">
        <v>4</v>
      </c>
      <c r="D87" s="573">
        <v>4</v>
      </c>
      <c r="E87" s="57"/>
      <c r="F87" s="616"/>
      <c r="G87" s="588"/>
      <c r="H87" s="588"/>
      <c r="M87" s="42"/>
    </row>
    <row r="88" spans="1:8" ht="25.5">
      <c r="A88" s="29" t="s">
        <v>257</v>
      </c>
      <c r="B88" s="32" t="s">
        <v>258</v>
      </c>
      <c r="C88" s="573">
        <v>5</v>
      </c>
      <c r="D88" s="573">
        <v>2</v>
      </c>
      <c r="E88" s="47"/>
      <c r="F88" s="616"/>
      <c r="G88" s="588"/>
      <c r="H88" s="588"/>
    </row>
    <row r="89" spans="1:13" ht="15">
      <c r="A89" s="29" t="s">
        <v>259</v>
      </c>
      <c r="B89" s="32" t="s">
        <v>260</v>
      </c>
      <c r="C89" s="572"/>
      <c r="D89" s="572"/>
      <c r="E89" s="47"/>
      <c r="F89" s="616"/>
      <c r="G89" s="588"/>
      <c r="H89" s="588"/>
      <c r="M89" s="42"/>
    </row>
    <row r="90" spans="1:8" ht="15">
      <c r="A90" s="29" t="s">
        <v>261</v>
      </c>
      <c r="B90" s="32" t="s">
        <v>262</v>
      </c>
      <c r="C90" s="575"/>
      <c r="D90" s="575"/>
      <c r="E90" s="47"/>
      <c r="F90" s="616"/>
      <c r="G90" s="588"/>
      <c r="H90" s="588"/>
    </row>
    <row r="91" spans="1:14" ht="15">
      <c r="A91" s="29" t="s">
        <v>263</v>
      </c>
      <c r="B91" s="37" t="s">
        <v>264</v>
      </c>
      <c r="C91" s="574">
        <f>SUM(C87:C90)</f>
        <v>9</v>
      </c>
      <c r="D91" s="574">
        <f>SUM(D87:D90)</f>
        <v>6</v>
      </c>
      <c r="E91" s="47"/>
      <c r="F91" s="616"/>
      <c r="G91" s="571"/>
      <c r="H91" s="571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73"/>
      <c r="D92" s="573"/>
      <c r="E92" s="47"/>
      <c r="F92" s="616"/>
      <c r="G92" s="571"/>
      <c r="H92" s="571"/>
    </row>
    <row r="93" spans="1:14" ht="15">
      <c r="A93" s="29" t="s">
        <v>267</v>
      </c>
      <c r="B93" s="59" t="s">
        <v>268</v>
      </c>
      <c r="C93" s="578">
        <f>C64+C75+C91+C92</f>
        <v>126</v>
      </c>
      <c r="D93" s="578">
        <f>D64+D75+D91+D92</f>
        <v>121</v>
      </c>
      <c r="E93" s="57"/>
      <c r="F93" s="616"/>
      <c r="G93" s="571"/>
      <c r="H93" s="571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81">
        <f>C55+C93</f>
        <v>1868</v>
      </c>
      <c r="D94" s="581">
        <f>D55+D93</f>
        <v>2328</v>
      </c>
      <c r="E94" s="62" t="s">
        <v>271</v>
      </c>
      <c r="F94" s="617" t="s">
        <v>272</v>
      </c>
      <c r="G94" s="605">
        <f>G36+G39+G55+G71</f>
        <v>1868</v>
      </c>
      <c r="H94" s="605">
        <f>H36+H39+H55+H71</f>
        <v>2328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82"/>
      <c r="D95" s="65"/>
      <c r="E95" s="66"/>
      <c r="F95" s="67"/>
      <c r="G95" s="488"/>
      <c r="H95" s="68"/>
      <c r="M95" s="42"/>
    </row>
    <row r="96" spans="1:13" ht="15">
      <c r="A96" s="69" t="s">
        <v>273</v>
      </c>
      <c r="B96" s="70"/>
      <c r="C96" s="483"/>
      <c r="D96" s="71"/>
      <c r="E96" s="72"/>
      <c r="F96" s="73"/>
      <c r="G96" s="486"/>
      <c r="H96" s="6"/>
      <c r="M96" s="42"/>
    </row>
    <row r="97" spans="1:13" ht="17.25" customHeight="1">
      <c r="A97" s="69"/>
      <c r="B97" s="70"/>
      <c r="C97" s="483"/>
      <c r="D97" s="71"/>
      <c r="E97" s="72"/>
      <c r="F97" s="5"/>
      <c r="G97" s="486"/>
      <c r="H97" s="6"/>
      <c r="M97" s="42"/>
    </row>
    <row r="98" spans="1:13" ht="15">
      <c r="A98" s="74" t="s">
        <v>881</v>
      </c>
      <c r="B98" s="70"/>
      <c r="C98" s="638" t="s">
        <v>864</v>
      </c>
      <c r="D98" s="638"/>
      <c r="E98" s="638"/>
      <c r="F98" s="638" t="s">
        <v>882</v>
      </c>
      <c r="G98" s="639"/>
      <c r="H98" s="639"/>
      <c r="M98" s="42"/>
    </row>
    <row r="99" spans="3:8" ht="15">
      <c r="C99" s="484"/>
      <c r="D99" s="76"/>
      <c r="E99" s="74"/>
      <c r="F99" s="5"/>
      <c r="G99" s="486"/>
      <c r="H99" s="6"/>
    </row>
    <row r="100" spans="1:5" ht="15">
      <c r="A100" s="77"/>
      <c r="B100" s="77"/>
      <c r="C100" s="638"/>
      <c r="D100" s="639"/>
      <c r="E100" s="639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/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47:D50 C67:D74 C92:D92 C87:D90 C58:D63 C53:D54 C11:D18 C20:D21 C30:D30 G59:H70 C35:D38 G31:H31 G74:H76 C40:D44 G19:H19 C23:D26 G11:H13 G22:H24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480314960629921" right="0.1968503937007874" top="0.1968503937007874" bottom="0.1968503937007874" header="0.15748031496062992" footer="0.1574803149606299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">
      <selection activeCell="J21" sqref="J21"/>
    </sheetView>
  </sheetViews>
  <sheetFormatPr defaultColWidth="9.281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45" t="s">
        <v>274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46" t="s">
        <v>860</v>
      </c>
      <c r="C3" s="646"/>
      <c r="D3" s="646"/>
      <c r="E3" s="646"/>
      <c r="F3" s="646"/>
      <c r="G3" s="646"/>
      <c r="H3" s="646"/>
      <c r="I3" s="646"/>
      <c r="J3" s="86"/>
      <c r="K3" s="647" t="s">
        <v>2</v>
      </c>
      <c r="L3" s="647"/>
      <c r="M3" s="603">
        <v>175349419</v>
      </c>
      <c r="N3" s="82"/>
    </row>
    <row r="4" spans="1:15" s="83" customFormat="1" ht="13.5" customHeight="1">
      <c r="A4" s="88" t="s">
        <v>275</v>
      </c>
      <c r="B4" s="646" t="s">
        <v>3</v>
      </c>
      <c r="C4" s="646"/>
      <c r="D4" s="646"/>
      <c r="E4" s="646"/>
      <c r="F4" s="646"/>
      <c r="G4" s="646"/>
      <c r="H4" s="646"/>
      <c r="I4" s="646"/>
      <c r="J4" s="90"/>
      <c r="K4" s="648" t="s">
        <v>4</v>
      </c>
      <c r="L4" s="648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50" t="s">
        <v>883</v>
      </c>
      <c r="C5" s="650"/>
      <c r="D5" s="650"/>
      <c r="E5" s="650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590">
        <v>650</v>
      </c>
      <c r="D11" s="590">
        <v>1</v>
      </c>
      <c r="E11" s="590">
        <v>0</v>
      </c>
      <c r="F11" s="590">
        <v>239</v>
      </c>
      <c r="G11" s="590">
        <v>0</v>
      </c>
      <c r="H11" s="591"/>
      <c r="I11" s="592">
        <v>1206</v>
      </c>
      <c r="J11" s="590">
        <v>-134</v>
      </c>
      <c r="K11" s="593"/>
      <c r="L11" s="590">
        <f>SUM(C11:J11)</f>
        <v>1962</v>
      </c>
      <c r="M11" s="590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592">
        <v>0</v>
      </c>
      <c r="D12" s="592">
        <v>0</v>
      </c>
      <c r="E12" s="592">
        <v>0</v>
      </c>
      <c r="F12" s="592">
        <v>0</v>
      </c>
      <c r="G12" s="592">
        <v>0</v>
      </c>
      <c r="H12" s="592">
        <v>0</v>
      </c>
      <c r="I12" s="592">
        <v>0</v>
      </c>
      <c r="J12" s="592">
        <v>0</v>
      </c>
      <c r="K12" s="592">
        <v>0</v>
      </c>
      <c r="L12" s="590">
        <v>0</v>
      </c>
      <c r="M12" s="592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593"/>
      <c r="D13" s="593"/>
      <c r="E13" s="593"/>
      <c r="F13" s="593"/>
      <c r="G13" s="593"/>
      <c r="H13" s="593"/>
      <c r="I13" s="593"/>
      <c r="J13" s="593">
        <v>-1</v>
      </c>
      <c r="K13" s="593"/>
      <c r="L13" s="590">
        <v>0</v>
      </c>
      <c r="M13" s="593"/>
      <c r="N13" s="133"/>
    </row>
    <row r="14" spans="1:14" ht="12" customHeight="1">
      <c r="A14" s="132" t="s">
        <v>300</v>
      </c>
      <c r="B14" s="126" t="s">
        <v>301</v>
      </c>
      <c r="C14" s="593"/>
      <c r="D14" s="593"/>
      <c r="E14" s="593"/>
      <c r="F14" s="593"/>
      <c r="G14" s="593"/>
      <c r="H14" s="593"/>
      <c r="I14" s="593">
        <v>0</v>
      </c>
      <c r="J14" s="593"/>
      <c r="K14" s="593"/>
      <c r="L14" s="590">
        <v>0</v>
      </c>
      <c r="M14" s="593"/>
      <c r="N14" s="133"/>
    </row>
    <row r="15" spans="1:23" ht="12">
      <c r="A15" s="129" t="s">
        <v>302</v>
      </c>
      <c r="B15" s="124" t="s">
        <v>303</v>
      </c>
      <c r="C15" s="594">
        <f aca="true" t="shared" si="0" ref="C15:L15">SUM(C11:C14)</f>
        <v>650</v>
      </c>
      <c r="D15" s="594">
        <f t="shared" si="0"/>
        <v>1</v>
      </c>
      <c r="E15" s="594">
        <f t="shared" si="0"/>
        <v>0</v>
      </c>
      <c r="F15" s="594">
        <f t="shared" si="0"/>
        <v>239</v>
      </c>
      <c r="G15" s="594">
        <f t="shared" si="0"/>
        <v>0</v>
      </c>
      <c r="H15" s="594">
        <f t="shared" si="0"/>
        <v>0</v>
      </c>
      <c r="I15" s="594">
        <f t="shared" si="0"/>
        <v>1206</v>
      </c>
      <c r="J15" s="594">
        <f t="shared" si="0"/>
        <v>-135</v>
      </c>
      <c r="K15" s="594">
        <f t="shared" si="0"/>
        <v>0</v>
      </c>
      <c r="L15" s="594">
        <f t="shared" si="0"/>
        <v>1962</v>
      </c>
      <c r="M15" s="594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595"/>
      <c r="D16" s="596"/>
      <c r="E16" s="596"/>
      <c r="F16" s="596"/>
      <c r="G16" s="596"/>
      <c r="H16" s="597"/>
      <c r="I16" s="598"/>
      <c r="J16" s="599">
        <v>0</v>
      </c>
      <c r="K16" s="593"/>
      <c r="L16" s="590"/>
      <c r="M16" s="593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00">
        <v>0</v>
      </c>
      <c r="D17" s="600">
        <v>0</v>
      </c>
      <c r="E17" s="600">
        <v>0</v>
      </c>
      <c r="F17" s="600">
        <v>0</v>
      </c>
      <c r="G17" s="600">
        <v>0</v>
      </c>
      <c r="H17" s="600">
        <v>0</v>
      </c>
      <c r="I17" s="590">
        <v>0</v>
      </c>
      <c r="J17" s="600"/>
      <c r="K17" s="600">
        <v>0</v>
      </c>
      <c r="L17" s="590">
        <f>SUM(C17:J17)</f>
        <v>0</v>
      </c>
      <c r="M17" s="600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593"/>
      <c r="D18" s="593"/>
      <c r="E18" s="593"/>
      <c r="F18" s="593"/>
      <c r="G18" s="593"/>
      <c r="H18" s="593"/>
      <c r="I18" s="593">
        <v>-964</v>
      </c>
      <c r="J18" s="593"/>
      <c r="K18" s="593"/>
      <c r="L18" s="590">
        <f>SUM(C18:J18)</f>
        <v>-964</v>
      </c>
      <c r="M18" s="593"/>
      <c r="N18" s="133"/>
    </row>
    <row r="19" spans="1:14" ht="12" customHeight="1">
      <c r="A19" s="135" t="s">
        <v>310</v>
      </c>
      <c r="B19" s="136" t="s">
        <v>311</v>
      </c>
      <c r="C19" s="593"/>
      <c r="D19" s="593"/>
      <c r="E19" s="593"/>
      <c r="F19" s="593">
        <v>107</v>
      </c>
      <c r="G19" s="593"/>
      <c r="H19" s="593"/>
      <c r="I19" s="593">
        <f>-135-107</f>
        <v>-242</v>
      </c>
      <c r="J19" s="593">
        <v>135</v>
      </c>
      <c r="K19" s="593"/>
      <c r="L19" s="590">
        <f>SUM(C19:J19)</f>
        <v>0</v>
      </c>
      <c r="M19" s="593"/>
      <c r="N19" s="133"/>
    </row>
    <row r="20" spans="1:14" ht="12.75" customHeight="1">
      <c r="A20" s="132" t="s">
        <v>97</v>
      </c>
      <c r="B20" s="126" t="s">
        <v>312</v>
      </c>
      <c r="C20" s="593"/>
      <c r="D20" s="593"/>
      <c r="E20" s="593"/>
      <c r="F20" s="593"/>
      <c r="G20" s="593"/>
      <c r="H20" s="593"/>
      <c r="I20" s="593"/>
      <c r="J20" s="593">
        <v>-72</v>
      </c>
      <c r="K20" s="593"/>
      <c r="L20" s="590">
        <f>SUM(C20:J20)</f>
        <v>-72</v>
      </c>
      <c r="M20" s="593"/>
      <c r="N20" s="133"/>
    </row>
    <row r="21" spans="1:23" ht="23.25" customHeight="1">
      <c r="A21" s="132" t="s">
        <v>313</v>
      </c>
      <c r="B21" s="126" t="s">
        <v>314</v>
      </c>
      <c r="C21" s="592">
        <v>0</v>
      </c>
      <c r="D21" s="592">
        <v>0</v>
      </c>
      <c r="E21" s="592">
        <v>0</v>
      </c>
      <c r="F21" s="592">
        <v>0</v>
      </c>
      <c r="G21" s="592">
        <v>0</v>
      </c>
      <c r="H21" s="592">
        <v>0</v>
      </c>
      <c r="I21" s="592">
        <v>0</v>
      </c>
      <c r="J21" s="592">
        <v>0</v>
      </c>
      <c r="K21" s="592">
        <v>0</v>
      </c>
      <c r="L21" s="590">
        <v>0</v>
      </c>
      <c r="M21" s="592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01"/>
      <c r="D22" s="601"/>
      <c r="E22" s="601"/>
      <c r="F22" s="601"/>
      <c r="G22" s="601"/>
      <c r="H22" s="601"/>
      <c r="I22" s="601"/>
      <c r="J22" s="601"/>
      <c r="K22" s="601"/>
      <c r="L22" s="590">
        <v>0</v>
      </c>
      <c r="M22" s="601"/>
      <c r="N22" s="133"/>
    </row>
    <row r="23" spans="1:14" ht="12">
      <c r="A23" s="132" t="s">
        <v>317</v>
      </c>
      <c r="B23" s="126" t="s">
        <v>318</v>
      </c>
      <c r="C23" s="601"/>
      <c r="D23" s="601"/>
      <c r="E23" s="601"/>
      <c r="F23" s="601"/>
      <c r="G23" s="601"/>
      <c r="H23" s="601"/>
      <c r="I23" s="601"/>
      <c r="J23" s="601"/>
      <c r="K23" s="601"/>
      <c r="L23" s="590">
        <v>0</v>
      </c>
      <c r="M23" s="601"/>
      <c r="N23" s="133"/>
    </row>
    <row r="24" spans="1:23" ht="22.5" customHeight="1">
      <c r="A24" s="132" t="s">
        <v>319</v>
      </c>
      <c r="B24" s="126" t="s">
        <v>320</v>
      </c>
      <c r="C24" s="592">
        <v>0</v>
      </c>
      <c r="D24" s="592">
        <v>0</v>
      </c>
      <c r="E24" s="592">
        <v>0</v>
      </c>
      <c r="F24" s="592">
        <v>0</v>
      </c>
      <c r="G24" s="592">
        <v>0</v>
      </c>
      <c r="H24" s="592">
        <v>0</v>
      </c>
      <c r="I24" s="592">
        <v>0</v>
      </c>
      <c r="J24" s="592">
        <v>0</v>
      </c>
      <c r="K24" s="592">
        <v>0</v>
      </c>
      <c r="L24" s="590">
        <v>0</v>
      </c>
      <c r="M24" s="592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01"/>
      <c r="D25" s="601"/>
      <c r="E25" s="601"/>
      <c r="F25" s="601"/>
      <c r="G25" s="601"/>
      <c r="H25" s="601"/>
      <c r="I25" s="601"/>
      <c r="J25" s="601"/>
      <c r="K25" s="601"/>
      <c r="L25" s="590">
        <v>0</v>
      </c>
      <c r="M25" s="601"/>
      <c r="N25" s="133"/>
    </row>
    <row r="26" spans="1:14" ht="12">
      <c r="A26" s="132" t="s">
        <v>317</v>
      </c>
      <c r="B26" s="126" t="s">
        <v>322</v>
      </c>
      <c r="C26" s="601"/>
      <c r="D26" s="601"/>
      <c r="E26" s="601"/>
      <c r="F26" s="601"/>
      <c r="G26" s="601"/>
      <c r="H26" s="601"/>
      <c r="I26" s="601"/>
      <c r="J26" s="601"/>
      <c r="K26" s="601"/>
      <c r="L26" s="590">
        <v>0</v>
      </c>
      <c r="M26" s="601"/>
      <c r="N26" s="133"/>
    </row>
    <row r="27" spans="1:14" ht="12">
      <c r="A27" s="132" t="s">
        <v>323</v>
      </c>
      <c r="B27" s="126" t="s">
        <v>324</v>
      </c>
      <c r="C27" s="593"/>
      <c r="D27" s="593"/>
      <c r="E27" s="593"/>
      <c r="F27" s="593"/>
      <c r="G27" s="593"/>
      <c r="H27" s="593"/>
      <c r="I27" s="593"/>
      <c r="J27" s="593"/>
      <c r="K27" s="593"/>
      <c r="L27" s="590">
        <v>0</v>
      </c>
      <c r="M27" s="593"/>
      <c r="N27" s="133"/>
    </row>
    <row r="28" spans="1:14" ht="12">
      <c r="A28" s="132" t="s">
        <v>325</v>
      </c>
      <c r="B28" s="126" t="s">
        <v>326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0">
        <f>I28</f>
        <v>0</v>
      </c>
      <c r="M28" s="593"/>
      <c r="N28" s="133"/>
    </row>
    <row r="29" spans="1:23" ht="14.25" customHeight="1">
      <c r="A29" s="129" t="s">
        <v>327</v>
      </c>
      <c r="B29" s="124" t="s">
        <v>328</v>
      </c>
      <c r="C29" s="592">
        <f>C15+C28</f>
        <v>650</v>
      </c>
      <c r="D29" s="592">
        <f>D15+D28</f>
        <v>1</v>
      </c>
      <c r="E29" s="592">
        <f>SUM(E17:E28)</f>
        <v>0</v>
      </c>
      <c r="F29" s="592">
        <f>SUM(F15:F28)</f>
        <v>346</v>
      </c>
      <c r="G29" s="592">
        <f>SUM(G17:G28)</f>
        <v>0</v>
      </c>
      <c r="H29" s="592">
        <f>SUM(H17:H28)</f>
        <v>0</v>
      </c>
      <c r="I29" s="592">
        <f>SUM(I15:I28)</f>
        <v>0</v>
      </c>
      <c r="J29" s="592">
        <f>SUM(J15:J28)</f>
        <v>-72</v>
      </c>
      <c r="K29" s="592">
        <f>SUM(K17:K28)</f>
        <v>0</v>
      </c>
      <c r="L29" s="594">
        <f>SUM(C29:K29)</f>
        <v>925</v>
      </c>
      <c r="M29" s="592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593"/>
      <c r="D30" s="593"/>
      <c r="E30" s="593"/>
      <c r="F30" s="593"/>
      <c r="G30" s="593"/>
      <c r="H30" s="593"/>
      <c r="I30" s="593"/>
      <c r="J30" s="593"/>
      <c r="K30" s="593"/>
      <c r="L30" s="590">
        <v>0</v>
      </c>
      <c r="M30" s="593"/>
      <c r="N30" s="133"/>
    </row>
    <row r="31" spans="1:14" ht="24" customHeight="1">
      <c r="A31" s="132" t="s">
        <v>331</v>
      </c>
      <c r="B31" s="126" t="s">
        <v>332</v>
      </c>
      <c r="C31" s="593"/>
      <c r="D31" s="593"/>
      <c r="E31" s="593"/>
      <c r="F31" s="593"/>
      <c r="G31" s="593"/>
      <c r="H31" s="593"/>
      <c r="I31" s="593"/>
      <c r="J31" s="593"/>
      <c r="K31" s="593"/>
      <c r="L31" s="590">
        <v>0</v>
      </c>
      <c r="M31" s="593"/>
      <c r="N31" s="133"/>
    </row>
    <row r="32" spans="1:23" ht="23.25" customHeight="1">
      <c r="A32" s="129" t="s">
        <v>333</v>
      </c>
      <c r="B32" s="124" t="s">
        <v>334</v>
      </c>
      <c r="C32" s="592">
        <f>C29</f>
        <v>650</v>
      </c>
      <c r="D32" s="592">
        <f aca="true" t="shared" si="1" ref="D32:L32">D29</f>
        <v>1</v>
      </c>
      <c r="E32" s="592">
        <f t="shared" si="1"/>
        <v>0</v>
      </c>
      <c r="F32" s="592">
        <f t="shared" si="1"/>
        <v>346</v>
      </c>
      <c r="G32" s="592">
        <f t="shared" si="1"/>
        <v>0</v>
      </c>
      <c r="H32" s="592">
        <f t="shared" si="1"/>
        <v>0</v>
      </c>
      <c r="I32" s="592">
        <f t="shared" si="1"/>
        <v>0</v>
      </c>
      <c r="J32" s="592">
        <f t="shared" si="1"/>
        <v>-72</v>
      </c>
      <c r="K32" s="592">
        <f t="shared" si="1"/>
        <v>0</v>
      </c>
      <c r="L32" s="592">
        <f t="shared" si="1"/>
        <v>925</v>
      </c>
      <c r="M32" s="592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51" t="s">
        <v>335</v>
      </c>
      <c r="B35" s="651"/>
      <c r="C35" s="651"/>
      <c r="D35" s="651"/>
      <c r="E35" s="651"/>
      <c r="F35" s="651"/>
      <c r="G35" s="651"/>
      <c r="H35" s="651"/>
      <c r="I35" s="651"/>
      <c r="J35" s="651"/>
      <c r="K35" s="139"/>
      <c r="L35" s="140"/>
      <c r="M35" s="140"/>
      <c r="N35" s="133"/>
    </row>
    <row r="36" spans="1:14" ht="12">
      <c r="A36" s="141" t="s">
        <v>884</v>
      </c>
      <c r="B36" s="142"/>
      <c r="C36" s="143"/>
      <c r="D36" s="649" t="s">
        <v>336</v>
      </c>
      <c r="E36" s="649"/>
      <c r="F36" s="649"/>
      <c r="G36" s="649"/>
      <c r="H36" s="649"/>
      <c r="I36" s="649"/>
      <c r="J36" s="143" t="s">
        <v>337</v>
      </c>
      <c r="K36" s="143"/>
      <c r="L36" s="649"/>
      <c r="M36" s="649"/>
      <c r="N36" s="133"/>
    </row>
    <row r="37" spans="1:13" ht="12">
      <c r="A37" s="144"/>
      <c r="B37" s="145"/>
      <c r="C37" s="146"/>
      <c r="D37" s="146"/>
      <c r="E37" s="631" t="s">
        <v>865</v>
      </c>
      <c r="F37" s="631"/>
      <c r="G37" s="631"/>
      <c r="H37" s="631"/>
      <c r="I37" s="631"/>
      <c r="J37" s="631"/>
      <c r="K37" s="631" t="s">
        <v>885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sheetProtection/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10937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54" t="s">
        <v>858</v>
      </c>
      <c r="C4" s="654"/>
      <c r="D4" s="654"/>
      <c r="E4" s="654"/>
      <c r="F4" s="654"/>
      <c r="G4" s="655" t="s">
        <v>2</v>
      </c>
      <c r="H4" s="655"/>
      <c r="I4" s="603">
        <v>175349419</v>
      </c>
    </row>
    <row r="5" spans="1:9" ht="15">
      <c r="A5" s="157" t="s">
        <v>886</v>
      </c>
      <c r="B5" s="654" t="s">
        <v>5</v>
      </c>
      <c r="C5" s="654"/>
      <c r="D5" s="654"/>
      <c r="E5" s="654"/>
      <c r="F5" s="654"/>
      <c r="G5" s="656" t="s">
        <v>4</v>
      </c>
      <c r="H5" s="657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41" t="s">
        <v>887</v>
      </c>
      <c r="B30" s="652"/>
      <c r="C30" s="652"/>
      <c r="D30" s="199" t="s">
        <v>381</v>
      </c>
      <c r="E30" s="653"/>
      <c r="F30" s="653"/>
      <c r="G30" s="653"/>
      <c r="H30" s="200" t="s">
        <v>382</v>
      </c>
      <c r="I30" s="653"/>
      <c r="J30" s="653"/>
    </row>
    <row r="31" spans="1:9" s="176" customFormat="1" ht="12">
      <c r="A31" s="201"/>
      <c r="B31" s="202"/>
      <c r="C31" s="201"/>
      <c r="E31" s="632" t="s">
        <v>866</v>
      </c>
      <c r="F31" s="203"/>
      <c r="G31" s="203"/>
      <c r="I31" s="631" t="s">
        <v>867</v>
      </c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sheetProtection/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78" sqref="A78"/>
    </sheetView>
  </sheetViews>
  <sheetFormatPr defaultColWidth="10.710937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58" t="s">
        <v>861</v>
      </c>
      <c r="B5" s="658"/>
      <c r="C5" s="658"/>
      <c r="D5" s="658"/>
      <c r="E5" s="212" t="s">
        <v>2</v>
      </c>
      <c r="F5" s="603">
        <v>175349419</v>
      </c>
    </row>
    <row r="6" spans="1:13" ht="15" customHeight="1">
      <c r="A6" s="659" t="s">
        <v>888</v>
      </c>
      <c r="B6" s="659"/>
      <c r="C6" s="659"/>
      <c r="D6" s="659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141" t="s">
        <v>889</v>
      </c>
      <c r="B59" s="243"/>
      <c r="C59" s="660" t="s">
        <v>417</v>
      </c>
      <c r="D59" s="660"/>
      <c r="E59" s="660"/>
      <c r="F59" s="660"/>
    </row>
    <row r="60" spans="1:6" ht="12.75">
      <c r="A60" s="242"/>
      <c r="B60" s="243"/>
      <c r="C60" s="632" t="s">
        <v>868</v>
      </c>
      <c r="D60" s="244"/>
      <c r="E60" s="244"/>
      <c r="F60" s="244"/>
    </row>
    <row r="61" spans="1:6" ht="12.75" customHeight="1">
      <c r="A61" s="245"/>
      <c r="B61" s="246"/>
      <c r="C61" s="633"/>
      <c r="D61" s="633"/>
      <c r="E61" s="633"/>
      <c r="F61" s="633"/>
    </row>
    <row r="62" spans="1:6" ht="13.5" customHeight="1">
      <c r="A62" s="245"/>
      <c r="B62" s="246"/>
      <c r="C62" s="660" t="s">
        <v>418</v>
      </c>
      <c r="D62" s="660"/>
      <c r="E62" s="660"/>
      <c r="F62" s="660"/>
    </row>
    <row r="63" spans="3:6" ht="12.75">
      <c r="C63" s="631" t="s">
        <v>869</v>
      </c>
      <c r="D63" s="224"/>
      <c r="E63" s="633"/>
      <c r="F63" s="224"/>
    </row>
  </sheetData>
  <sheetProtection/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E1" sqref="E1:M16384"/>
    </sheetView>
  </sheetViews>
  <sheetFormatPr defaultColWidth="9.28125" defaultRowHeight="12.75"/>
  <cols>
    <col min="1" max="1" width="61.7109375" style="250" customWidth="1"/>
    <col min="2" max="2" width="11.28125" style="250" customWidth="1"/>
    <col min="3" max="3" width="14.00390625" style="534" customWidth="1"/>
    <col min="4" max="4" width="10.7109375" style="281" customWidth="1"/>
    <col min="5" max="16384" width="9.28125" style="250" customWidth="1"/>
  </cols>
  <sheetData>
    <row r="1" spans="1:4" ht="12">
      <c r="A1" s="248"/>
      <c r="B1" s="248"/>
      <c r="C1" s="522"/>
      <c r="D1" s="249"/>
    </row>
    <row r="2" spans="1:4" ht="12">
      <c r="A2" s="251" t="s">
        <v>419</v>
      </c>
      <c r="B2" s="251"/>
      <c r="C2" s="523"/>
      <c r="D2" s="252"/>
    </row>
    <row r="3" spans="1:4" ht="15" customHeight="1">
      <c r="A3" s="253"/>
      <c r="B3" s="253"/>
      <c r="C3" s="524"/>
      <c r="D3" s="254"/>
    </row>
    <row r="4" spans="1:4" ht="15" customHeight="1">
      <c r="A4" s="255" t="s">
        <v>862</v>
      </c>
      <c r="B4" s="646" t="s">
        <v>3</v>
      </c>
      <c r="C4" s="646"/>
      <c r="D4" s="646"/>
    </row>
    <row r="5" spans="1:4" ht="15">
      <c r="A5" s="255" t="s">
        <v>420</v>
      </c>
      <c r="B5" s="255" t="s">
        <v>5</v>
      </c>
      <c r="C5" s="525" t="s">
        <v>4</v>
      </c>
      <c r="D5" s="256"/>
    </row>
    <row r="6" spans="1:4" ht="12" customHeight="1">
      <c r="A6" s="257" t="s">
        <v>886</v>
      </c>
      <c r="B6" s="258" t="s">
        <v>5</v>
      </c>
      <c r="C6" s="526"/>
      <c r="D6" s="259" t="s">
        <v>385</v>
      </c>
    </row>
    <row r="7" spans="1:4" ht="33.75" customHeight="1">
      <c r="A7" s="260" t="s">
        <v>421</v>
      </c>
      <c r="B7" s="260" t="s">
        <v>9</v>
      </c>
      <c r="C7" s="527" t="s">
        <v>10</v>
      </c>
      <c r="D7" s="261" t="s">
        <v>14</v>
      </c>
    </row>
    <row r="8" spans="1:4" ht="12">
      <c r="A8" s="260" t="s">
        <v>15</v>
      </c>
      <c r="B8" s="260" t="s">
        <v>16</v>
      </c>
      <c r="C8" s="528">
        <v>1</v>
      </c>
      <c r="D8" s="262">
        <v>2</v>
      </c>
    </row>
    <row r="9" spans="1:4" ht="12">
      <c r="A9" s="263" t="s">
        <v>422</v>
      </c>
      <c r="B9" s="264"/>
      <c r="C9" s="529"/>
      <c r="D9" s="265"/>
    </row>
    <row r="10" spans="1:4" ht="12">
      <c r="A10" s="267" t="s">
        <v>423</v>
      </c>
      <c r="B10" s="268" t="s">
        <v>424</v>
      </c>
      <c r="C10" s="269">
        <v>32</v>
      </c>
      <c r="D10" s="269">
        <v>31</v>
      </c>
    </row>
    <row r="11" spans="1:4" ht="12">
      <c r="A11" s="267" t="s">
        <v>425</v>
      </c>
      <c r="B11" s="268" t="s">
        <v>426</v>
      </c>
      <c r="C11" s="269">
        <v>-27</v>
      </c>
      <c r="D11" s="269">
        <v>-29</v>
      </c>
    </row>
    <row r="12" spans="1:4" ht="12">
      <c r="A12" s="267" t="s">
        <v>427</v>
      </c>
      <c r="B12" s="268" t="s">
        <v>428</v>
      </c>
      <c r="C12" s="530"/>
      <c r="D12" s="530"/>
    </row>
    <row r="13" spans="1:4" ht="12" customHeight="1">
      <c r="A13" s="267" t="s">
        <v>429</v>
      </c>
      <c r="B13" s="268" t="s">
        <v>430</v>
      </c>
      <c r="C13" s="269">
        <v>-3</v>
      </c>
      <c r="D13" s="269">
        <v>-3</v>
      </c>
    </row>
    <row r="14" spans="1:4" ht="14.25" customHeight="1">
      <c r="A14" s="267" t="s">
        <v>431</v>
      </c>
      <c r="B14" s="268" t="s">
        <v>432</v>
      </c>
      <c r="C14" s="269">
        <v>-99</v>
      </c>
      <c r="D14" s="269">
        <v>-39</v>
      </c>
    </row>
    <row r="15" spans="1:4" ht="12">
      <c r="A15" s="270" t="s">
        <v>433</v>
      </c>
      <c r="B15" s="268" t="s">
        <v>434</v>
      </c>
      <c r="C15" s="269"/>
      <c r="D15" s="269"/>
    </row>
    <row r="16" spans="1:4" ht="12">
      <c r="A16" s="267" t="s">
        <v>435</v>
      </c>
      <c r="B16" s="268" t="s">
        <v>436</v>
      </c>
      <c r="C16" s="530"/>
      <c r="D16" s="530"/>
    </row>
    <row r="17" spans="1:4" ht="15.75" customHeight="1">
      <c r="A17" s="267" t="s">
        <v>437</v>
      </c>
      <c r="B17" s="268" t="s">
        <v>438</v>
      </c>
      <c r="C17" s="269">
        <v>-1</v>
      </c>
      <c r="D17" s="269">
        <v>-1</v>
      </c>
    </row>
    <row r="18" spans="1:4" ht="12">
      <c r="A18" s="270" t="s">
        <v>439</v>
      </c>
      <c r="B18" s="271" t="s">
        <v>440</v>
      </c>
      <c r="C18" s="269"/>
      <c r="D18" s="269"/>
    </row>
    <row r="19" spans="1:4" ht="12">
      <c r="A19" s="267" t="s">
        <v>441</v>
      </c>
      <c r="B19" s="268" t="s">
        <v>442</v>
      </c>
      <c r="C19" s="269">
        <v>-6</v>
      </c>
      <c r="D19" s="269"/>
    </row>
    <row r="20" spans="1:4" ht="12">
      <c r="A20" s="272" t="s">
        <v>443</v>
      </c>
      <c r="B20" s="273" t="s">
        <v>444</v>
      </c>
      <c r="C20" s="564">
        <f>SUM(C10:C19)</f>
        <v>-104</v>
      </c>
      <c r="D20" s="564">
        <f>SUM(D10:D19)</f>
        <v>-41</v>
      </c>
    </row>
    <row r="21" spans="1:4" ht="12">
      <c r="A21" s="263" t="s">
        <v>445</v>
      </c>
      <c r="B21" s="274"/>
      <c r="C21" s="531"/>
      <c r="D21" s="531"/>
    </row>
    <row r="22" spans="1:4" ht="12">
      <c r="A22" s="267" t="s">
        <v>446</v>
      </c>
      <c r="B22" s="268" t="s">
        <v>447</v>
      </c>
      <c r="C22" s="269">
        <v>-21</v>
      </c>
      <c r="D22" s="269">
        <v>-130</v>
      </c>
    </row>
    <row r="23" spans="1:4" ht="12">
      <c r="A23" s="267" t="s">
        <v>448</v>
      </c>
      <c r="B23" s="268" t="s">
        <v>449</v>
      </c>
      <c r="C23" s="563">
        <v>511</v>
      </c>
      <c r="D23" s="563">
        <v>176</v>
      </c>
    </row>
    <row r="24" spans="1:4" ht="12">
      <c r="A24" s="267" t="s">
        <v>450</v>
      </c>
      <c r="B24" s="268" t="s">
        <v>451</v>
      </c>
      <c r="C24" s="269"/>
      <c r="D24" s="269"/>
    </row>
    <row r="25" spans="1:4" ht="18.75" customHeight="1">
      <c r="A25" s="267" t="s">
        <v>452</v>
      </c>
      <c r="B25" s="268" t="s">
        <v>453</v>
      </c>
      <c r="C25" s="563"/>
      <c r="D25" s="563"/>
    </row>
    <row r="26" spans="1:4" ht="12">
      <c r="A26" s="267" t="s">
        <v>454</v>
      </c>
      <c r="B26" s="268" t="s">
        <v>455</v>
      </c>
      <c r="C26" s="563"/>
      <c r="D26" s="563"/>
    </row>
    <row r="27" spans="1:4" ht="12">
      <c r="A27" s="267" t="s">
        <v>456</v>
      </c>
      <c r="B27" s="268" t="s">
        <v>457</v>
      </c>
      <c r="C27" s="563"/>
      <c r="D27" s="563"/>
    </row>
    <row r="28" spans="1:4" ht="12">
      <c r="A28" s="267" t="s">
        <v>458</v>
      </c>
      <c r="B28" s="268" t="s">
        <v>459</v>
      </c>
      <c r="C28" s="563"/>
      <c r="D28" s="563"/>
    </row>
    <row r="29" spans="1:4" ht="12">
      <c r="A29" s="267" t="s">
        <v>460</v>
      </c>
      <c r="B29" s="268" t="s">
        <v>461</v>
      </c>
      <c r="C29" s="563"/>
      <c r="D29" s="563"/>
    </row>
    <row r="30" spans="1:4" ht="12">
      <c r="A30" s="267" t="s">
        <v>439</v>
      </c>
      <c r="B30" s="268" t="s">
        <v>462</v>
      </c>
      <c r="C30" s="563"/>
      <c r="D30" s="563"/>
    </row>
    <row r="31" spans="1:4" ht="12">
      <c r="A31" s="267" t="s">
        <v>463</v>
      </c>
      <c r="B31" s="268" t="s">
        <v>464</v>
      </c>
      <c r="C31" s="530"/>
      <c r="D31" s="530"/>
    </row>
    <row r="32" spans="1:4" ht="12">
      <c r="A32" s="272" t="s">
        <v>465</v>
      </c>
      <c r="B32" s="273" t="s">
        <v>466</v>
      </c>
      <c r="C32" s="564">
        <f>SUM(C22:C31)</f>
        <v>490</v>
      </c>
      <c r="D32" s="564">
        <f>SUM(D22:D31)</f>
        <v>46</v>
      </c>
    </row>
    <row r="33" spans="1:4" ht="12">
      <c r="A33" s="263" t="s">
        <v>467</v>
      </c>
      <c r="B33" s="274"/>
      <c r="C33" s="531"/>
      <c r="D33" s="531"/>
    </row>
    <row r="34" spans="1:4" ht="12">
      <c r="A34" s="267" t="s">
        <v>468</v>
      </c>
      <c r="B34" s="268" t="s">
        <v>469</v>
      </c>
      <c r="C34" s="269"/>
      <c r="D34" s="269"/>
    </row>
    <row r="35" spans="1:4" ht="12">
      <c r="A35" s="270" t="s">
        <v>470</v>
      </c>
      <c r="B35" s="268" t="s">
        <v>471</v>
      </c>
      <c r="C35" s="530"/>
      <c r="D35" s="530"/>
    </row>
    <row r="36" spans="1:4" ht="12">
      <c r="A36" s="267" t="s">
        <v>472</v>
      </c>
      <c r="B36" s="268" t="s">
        <v>473</v>
      </c>
      <c r="C36" s="269"/>
      <c r="D36" s="269"/>
    </row>
    <row r="37" spans="1:4" ht="12">
      <c r="A37" s="267" t="s">
        <v>474</v>
      </c>
      <c r="B37" s="268" t="s">
        <v>475</v>
      </c>
      <c r="C37" s="269"/>
      <c r="D37" s="269"/>
    </row>
    <row r="38" spans="1:4" ht="12">
      <c r="A38" s="267" t="s">
        <v>476</v>
      </c>
      <c r="B38" s="268" t="s">
        <v>477</v>
      </c>
      <c r="C38" s="530"/>
      <c r="D38" s="530"/>
    </row>
    <row r="39" spans="1:4" ht="12">
      <c r="A39" s="267" t="s">
        <v>478</v>
      </c>
      <c r="B39" s="268" t="s">
        <v>479</v>
      </c>
      <c r="C39" s="269"/>
      <c r="D39" s="269"/>
    </row>
    <row r="40" spans="1:4" ht="12">
      <c r="A40" s="267" t="s">
        <v>480</v>
      </c>
      <c r="B40" s="268" t="s">
        <v>481</v>
      </c>
      <c r="C40" s="563">
        <v>-383</v>
      </c>
      <c r="D40" s="563">
        <v>-110</v>
      </c>
    </row>
    <row r="41" spans="1:4" ht="12">
      <c r="A41" s="267" t="s">
        <v>482</v>
      </c>
      <c r="B41" s="268" t="s">
        <v>483</v>
      </c>
      <c r="C41" s="530"/>
      <c r="D41" s="530"/>
    </row>
    <row r="42" spans="1:4" ht="12">
      <c r="A42" s="272" t="s">
        <v>484</v>
      </c>
      <c r="B42" s="273" t="s">
        <v>485</v>
      </c>
      <c r="C42" s="564">
        <f>SUM(C34:C41)</f>
        <v>-383</v>
      </c>
      <c r="D42" s="564">
        <f>SUM(D34:D41)</f>
        <v>-110</v>
      </c>
    </row>
    <row r="43" spans="1:4" ht="12">
      <c r="A43" s="275" t="s">
        <v>486</v>
      </c>
      <c r="B43" s="273" t="s">
        <v>487</v>
      </c>
      <c r="C43" s="564">
        <f>C20+C32+C42</f>
        <v>3</v>
      </c>
      <c r="D43" s="564">
        <f>D20+D32+D42</f>
        <v>-105</v>
      </c>
    </row>
    <row r="44" spans="1:4" ht="12">
      <c r="A44" s="263" t="s">
        <v>488</v>
      </c>
      <c r="B44" s="274" t="s">
        <v>489</v>
      </c>
      <c r="C44" s="565">
        <v>6</v>
      </c>
      <c r="D44" s="565">
        <v>120</v>
      </c>
    </row>
    <row r="45" spans="1:4" ht="12">
      <c r="A45" s="263" t="s">
        <v>490</v>
      </c>
      <c r="B45" s="274" t="s">
        <v>491</v>
      </c>
      <c r="C45" s="564">
        <f>SUM(C43:C44)</f>
        <v>9</v>
      </c>
      <c r="D45" s="564">
        <f>SUM(D43:D44)</f>
        <v>15</v>
      </c>
    </row>
    <row r="46" spans="1:4" ht="12">
      <c r="A46" s="267" t="s">
        <v>492</v>
      </c>
      <c r="B46" s="274" t="s">
        <v>493</v>
      </c>
      <c r="C46" s="529">
        <f>C45</f>
        <v>9</v>
      </c>
      <c r="D46" s="529">
        <f>D45</f>
        <v>15</v>
      </c>
    </row>
    <row r="47" spans="1:4" ht="12">
      <c r="A47" s="267" t="s">
        <v>494</v>
      </c>
      <c r="B47" s="274" t="s">
        <v>495</v>
      </c>
      <c r="C47" s="530"/>
      <c r="D47" s="530"/>
    </row>
    <row r="48" spans="1:4" ht="12">
      <c r="A48" s="266"/>
      <c r="B48" s="276"/>
      <c r="C48" s="532"/>
      <c r="D48" s="277"/>
    </row>
    <row r="49" spans="1:4" ht="12">
      <c r="A49" s="141" t="s">
        <v>891</v>
      </c>
      <c r="B49" s="278"/>
      <c r="C49" s="522"/>
      <c r="D49" s="279"/>
    </row>
    <row r="50" spans="1:4" ht="12">
      <c r="A50" s="248"/>
      <c r="B50" s="278" t="s">
        <v>873</v>
      </c>
      <c r="C50" s="533"/>
      <c r="D50" s="280"/>
    </row>
    <row r="51" spans="1:4" ht="12">
      <c r="A51" s="248"/>
      <c r="B51" s="248"/>
      <c r="C51" s="634" t="s">
        <v>870</v>
      </c>
      <c r="D51" s="249"/>
    </row>
    <row r="52" spans="1:4" ht="12">
      <c r="A52" s="248"/>
      <c r="B52" s="278" t="s">
        <v>872</v>
      </c>
      <c r="D52" s="280"/>
    </row>
    <row r="53" spans="1:4" ht="12">
      <c r="A53" s="248"/>
      <c r="B53" s="248"/>
      <c r="C53" s="631" t="s">
        <v>871</v>
      </c>
      <c r="D53" s="249"/>
    </row>
  </sheetData>
  <sheetProtection/>
  <mergeCells count="1">
    <mergeCell ref="B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7">
      <selection activeCell="C15" sqref="C15"/>
    </sheetView>
  </sheetViews>
  <sheetFormatPr defaultColWidth="9.28125" defaultRowHeight="12.75"/>
  <cols>
    <col min="1" max="1" width="48.140625" style="341" customWidth="1"/>
    <col min="2" max="2" width="12.140625" style="341" customWidth="1"/>
    <col min="3" max="3" width="13.00390625" style="520" customWidth="1"/>
    <col min="4" max="4" width="12.7109375" style="286" customWidth="1"/>
    <col min="5" max="5" width="37.28125" style="341" customWidth="1"/>
    <col min="6" max="6" width="9.00390625" style="341" customWidth="1"/>
    <col min="7" max="7" width="11.7109375" style="286" customWidth="1"/>
    <col min="8" max="8" width="15.140625" style="286" customWidth="1"/>
    <col min="9" max="16384" width="9.28125" style="286" customWidth="1"/>
  </cols>
  <sheetData>
    <row r="1" spans="1:8" ht="12">
      <c r="A1" s="282">
        <v>3</v>
      </c>
      <c r="B1" s="282"/>
      <c r="C1" s="505" t="s">
        <v>856</v>
      </c>
      <c r="D1" s="283"/>
      <c r="E1" s="284"/>
      <c r="F1" s="284"/>
      <c r="G1" s="285"/>
      <c r="H1" s="285"/>
    </row>
    <row r="2" spans="1:8" ht="15">
      <c r="A2" s="88" t="s">
        <v>1</v>
      </c>
      <c r="B2" s="664" t="s">
        <v>858</v>
      </c>
      <c r="C2" s="664"/>
      <c r="D2" s="664"/>
      <c r="E2" s="664"/>
      <c r="F2" s="665" t="s">
        <v>2</v>
      </c>
      <c r="G2" s="665"/>
      <c r="H2" s="589">
        <v>175349419</v>
      </c>
    </row>
    <row r="3" spans="1:8" ht="15">
      <c r="A3" s="88" t="s">
        <v>874</v>
      </c>
      <c r="B3" s="664" t="s">
        <v>3</v>
      </c>
      <c r="C3" s="664"/>
      <c r="D3" s="664"/>
      <c r="E3" s="664"/>
      <c r="F3" s="287" t="s">
        <v>4</v>
      </c>
      <c r="G3" s="289"/>
      <c r="H3" s="289" t="s">
        <v>5</v>
      </c>
    </row>
    <row r="4" spans="1:8" ht="17.25" customHeight="1">
      <c r="A4" s="88" t="s">
        <v>6</v>
      </c>
      <c r="B4" s="666" t="s">
        <v>892</v>
      </c>
      <c r="C4" s="666"/>
      <c r="D4" s="666"/>
      <c r="E4" s="290"/>
      <c r="F4" s="284"/>
      <c r="G4" s="285"/>
      <c r="H4" s="291" t="s">
        <v>385</v>
      </c>
    </row>
    <row r="5" spans="1:8" ht="24">
      <c r="A5" s="292" t="s">
        <v>497</v>
      </c>
      <c r="B5" s="293" t="s">
        <v>9</v>
      </c>
      <c r="C5" s="506" t="s">
        <v>10</v>
      </c>
      <c r="D5" s="294" t="s">
        <v>14</v>
      </c>
      <c r="E5" s="292" t="s">
        <v>498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507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296" t="s">
        <v>499</v>
      </c>
      <c r="B7" s="296"/>
      <c r="C7" s="508"/>
      <c r="D7" s="297"/>
      <c r="E7" s="296" t="s">
        <v>500</v>
      </c>
      <c r="F7" s="298"/>
      <c r="G7" s="299"/>
      <c r="H7" s="299"/>
    </row>
    <row r="8" spans="1:8" ht="12">
      <c r="A8" s="300" t="s">
        <v>501</v>
      </c>
      <c r="B8" s="300"/>
      <c r="C8" s="509"/>
      <c r="D8" s="301"/>
      <c r="E8" s="300" t="s">
        <v>502</v>
      </c>
      <c r="F8" s="298"/>
      <c r="G8" s="299"/>
      <c r="H8" s="299"/>
    </row>
    <row r="9" spans="1:8" ht="12">
      <c r="A9" s="302" t="s">
        <v>503</v>
      </c>
      <c r="B9" s="303" t="s">
        <v>504</v>
      </c>
      <c r="C9" s="304">
        <v>1</v>
      </c>
      <c r="D9" s="304">
        <v>2</v>
      </c>
      <c r="E9" s="302" t="s">
        <v>505</v>
      </c>
      <c r="F9" s="305" t="s">
        <v>506</v>
      </c>
      <c r="G9" s="306"/>
      <c r="H9" s="306"/>
    </row>
    <row r="10" spans="1:8" ht="12">
      <c r="A10" s="302" t="s">
        <v>507</v>
      </c>
      <c r="B10" s="303" t="s">
        <v>508</v>
      </c>
      <c r="C10" s="304">
        <v>34</v>
      </c>
      <c r="D10" s="304">
        <v>29</v>
      </c>
      <c r="E10" s="302" t="s">
        <v>509</v>
      </c>
      <c r="F10" s="305" t="s">
        <v>510</v>
      </c>
      <c r="G10" s="306"/>
      <c r="H10" s="306"/>
    </row>
    <row r="11" spans="1:8" ht="12">
      <c r="A11" s="302" t="s">
        <v>511</v>
      </c>
      <c r="B11" s="303" t="s">
        <v>512</v>
      </c>
      <c r="C11" s="304"/>
      <c r="D11" s="304">
        <v>1</v>
      </c>
      <c r="E11" s="307" t="s">
        <v>513</v>
      </c>
      <c r="F11" s="305" t="s">
        <v>514</v>
      </c>
      <c r="G11" s="306"/>
      <c r="H11" s="306"/>
    </row>
    <row r="12" spans="1:8" ht="12">
      <c r="A12" s="302" t="s">
        <v>515</v>
      </c>
      <c r="B12" s="303" t="s">
        <v>516</v>
      </c>
      <c r="C12" s="304">
        <v>2</v>
      </c>
      <c r="D12" s="304">
        <v>2</v>
      </c>
      <c r="E12" s="307" t="s">
        <v>79</v>
      </c>
      <c r="F12" s="305" t="s">
        <v>517</v>
      </c>
      <c r="G12" s="306">
        <v>453</v>
      </c>
      <c r="H12" s="306">
        <v>26</v>
      </c>
    </row>
    <row r="13" spans="1:12" ht="12">
      <c r="A13" s="302" t="s">
        <v>518</v>
      </c>
      <c r="B13" s="303" t="s">
        <v>519</v>
      </c>
      <c r="C13" s="304">
        <v>1</v>
      </c>
      <c r="D13" s="304">
        <v>1</v>
      </c>
      <c r="E13" s="308" t="s">
        <v>52</v>
      </c>
      <c r="F13" s="309" t="s">
        <v>520</v>
      </c>
      <c r="G13" s="310">
        <f>SUM(G9:G12)</f>
        <v>453</v>
      </c>
      <c r="H13" s="310">
        <f>SUM(H9:H12)</f>
        <v>26</v>
      </c>
      <c r="I13" s="285"/>
      <c r="J13" s="285"/>
      <c r="K13" s="285"/>
      <c r="L13" s="285"/>
    </row>
    <row r="14" spans="1:8" ht="12">
      <c r="A14" s="302" t="s">
        <v>521</v>
      </c>
      <c r="B14" s="303" t="s">
        <v>522</v>
      </c>
      <c r="C14" s="304">
        <v>486</v>
      </c>
      <c r="D14" s="304"/>
      <c r="E14" s="307"/>
      <c r="F14" s="311"/>
      <c r="G14" s="310"/>
      <c r="H14" s="310"/>
    </row>
    <row r="15" spans="1:8" ht="24">
      <c r="A15" s="302" t="s">
        <v>523</v>
      </c>
      <c r="B15" s="303" t="s">
        <v>524</v>
      </c>
      <c r="C15" s="304"/>
      <c r="D15" s="304"/>
      <c r="E15" s="300" t="s">
        <v>525</v>
      </c>
      <c r="F15" s="312" t="s">
        <v>526</v>
      </c>
      <c r="G15" s="568"/>
      <c r="H15" s="568"/>
    </row>
    <row r="16" spans="1:8" ht="12">
      <c r="A16" s="302" t="s">
        <v>527</v>
      </c>
      <c r="B16" s="303" t="s">
        <v>528</v>
      </c>
      <c r="C16" s="304"/>
      <c r="D16" s="304"/>
      <c r="E16" s="302" t="s">
        <v>529</v>
      </c>
      <c r="F16" s="311" t="s">
        <v>530</v>
      </c>
      <c r="G16" s="568"/>
      <c r="H16" s="568"/>
    </row>
    <row r="17" spans="1:8" ht="12">
      <c r="A17" s="313" t="s">
        <v>531</v>
      </c>
      <c r="B17" s="303" t="s">
        <v>532</v>
      </c>
      <c r="C17" s="510"/>
      <c r="D17" s="510"/>
      <c r="E17" s="300"/>
      <c r="F17" s="298"/>
      <c r="G17" s="310"/>
      <c r="H17" s="310"/>
    </row>
    <row r="18" spans="1:8" ht="12">
      <c r="A18" s="313" t="s">
        <v>533</v>
      </c>
      <c r="B18" s="303" t="s">
        <v>534</v>
      </c>
      <c r="C18" s="510"/>
      <c r="D18" s="510"/>
      <c r="E18" s="300" t="s">
        <v>535</v>
      </c>
      <c r="F18" s="298"/>
      <c r="G18" s="310"/>
      <c r="H18" s="310"/>
    </row>
    <row r="19" spans="1:12" ht="12">
      <c r="A19" s="308" t="s">
        <v>52</v>
      </c>
      <c r="B19" s="314" t="s">
        <v>536</v>
      </c>
      <c r="C19" s="511">
        <f>SUM(C9:C16)</f>
        <v>524</v>
      </c>
      <c r="D19" s="511">
        <f>SUM(D9:D16)</f>
        <v>35</v>
      </c>
      <c r="E19" s="298" t="s">
        <v>537</v>
      </c>
      <c r="F19" s="311" t="s">
        <v>538</v>
      </c>
      <c r="G19" s="306"/>
      <c r="H19" s="306"/>
      <c r="I19" s="285"/>
      <c r="J19" s="285"/>
      <c r="K19" s="285"/>
      <c r="L19" s="285"/>
    </row>
    <row r="20" spans="1:8" ht="12">
      <c r="A20" s="300"/>
      <c r="B20" s="303"/>
      <c r="C20" s="512"/>
      <c r="D20" s="512"/>
      <c r="E20" s="313" t="s">
        <v>539</v>
      </c>
      <c r="F20" s="311" t="s">
        <v>540</v>
      </c>
      <c r="G20" s="568"/>
      <c r="H20" s="568"/>
    </row>
    <row r="21" spans="1:8" ht="24">
      <c r="A21" s="300" t="s">
        <v>541</v>
      </c>
      <c r="B21" s="315"/>
      <c r="C21" s="512"/>
      <c r="D21" s="512"/>
      <c r="E21" s="302" t="s">
        <v>542</v>
      </c>
      <c r="F21" s="311" t="s">
        <v>543</v>
      </c>
      <c r="G21" s="568"/>
      <c r="H21" s="568"/>
    </row>
    <row r="22" spans="1:8" ht="24">
      <c r="A22" s="298" t="s">
        <v>544</v>
      </c>
      <c r="B22" s="315" t="s">
        <v>545</v>
      </c>
      <c r="C22" s="304"/>
      <c r="D22" s="304"/>
      <c r="E22" s="298" t="s">
        <v>546</v>
      </c>
      <c r="F22" s="311" t="s">
        <v>547</v>
      </c>
      <c r="G22" s="306"/>
      <c r="H22" s="306"/>
    </row>
    <row r="23" spans="1:8" ht="24">
      <c r="A23" s="302" t="s">
        <v>548</v>
      </c>
      <c r="B23" s="315" t="s">
        <v>549</v>
      </c>
      <c r="C23" s="510"/>
      <c r="D23" s="510"/>
      <c r="E23" s="302" t="s">
        <v>550</v>
      </c>
      <c r="F23" s="311" t="s">
        <v>551</v>
      </c>
      <c r="G23" s="521"/>
      <c r="H23" s="521"/>
    </row>
    <row r="24" spans="1:12" ht="12">
      <c r="A24" s="302" t="s">
        <v>552</v>
      </c>
      <c r="B24" s="315" t="s">
        <v>553</v>
      </c>
      <c r="C24" s="304">
        <v>1</v>
      </c>
      <c r="D24" s="304"/>
      <c r="E24" s="308" t="s">
        <v>104</v>
      </c>
      <c r="F24" s="312" t="s">
        <v>554</v>
      </c>
      <c r="G24" s="310">
        <f>SUM(G19:G23)</f>
        <v>0</v>
      </c>
      <c r="H24" s="310">
        <f>SUM(H19:H23)</f>
        <v>0</v>
      </c>
      <c r="I24" s="285"/>
      <c r="J24" s="285"/>
      <c r="K24" s="285"/>
      <c r="L24" s="285"/>
    </row>
    <row r="25" spans="1:8" ht="12">
      <c r="A25" s="302" t="s">
        <v>79</v>
      </c>
      <c r="B25" s="315" t="s">
        <v>555</v>
      </c>
      <c r="C25" s="304"/>
      <c r="D25" s="304"/>
      <c r="E25" s="313"/>
      <c r="F25" s="298"/>
      <c r="G25" s="310"/>
      <c r="H25" s="310"/>
    </row>
    <row r="26" spans="1:12" ht="12">
      <c r="A26" s="308" t="s">
        <v>77</v>
      </c>
      <c r="B26" s="316" t="s">
        <v>556</v>
      </c>
      <c r="C26" s="511">
        <f>SUM(C22:C25)</f>
        <v>1</v>
      </c>
      <c r="D26" s="511">
        <f>SUM(D22:D25)</f>
        <v>0</v>
      </c>
      <c r="E26" s="302"/>
      <c r="F26" s="298"/>
      <c r="G26" s="310"/>
      <c r="H26" s="310"/>
      <c r="I26" s="285"/>
      <c r="J26" s="285"/>
      <c r="K26" s="285"/>
      <c r="L26" s="285"/>
    </row>
    <row r="27" spans="1:8" ht="12">
      <c r="A27" s="308"/>
      <c r="B27" s="316"/>
      <c r="C27" s="512"/>
      <c r="D27" s="512"/>
      <c r="E27" s="302"/>
      <c r="F27" s="298"/>
      <c r="G27" s="310"/>
      <c r="H27" s="310"/>
    </row>
    <row r="28" spans="1:12" ht="12">
      <c r="A28" s="296" t="s">
        <v>557</v>
      </c>
      <c r="B28" s="293" t="s">
        <v>558</v>
      </c>
      <c r="C28" s="511">
        <f>C19+C26</f>
        <v>525</v>
      </c>
      <c r="D28" s="511">
        <f>D19+D26</f>
        <v>35</v>
      </c>
      <c r="E28" s="296" t="s">
        <v>559</v>
      </c>
      <c r="F28" s="312" t="s">
        <v>560</v>
      </c>
      <c r="G28" s="310">
        <f>G13+G24</f>
        <v>453</v>
      </c>
      <c r="H28" s="310">
        <f>H13+H24</f>
        <v>26</v>
      </c>
      <c r="I28" s="285"/>
      <c r="J28" s="285"/>
      <c r="K28" s="285"/>
      <c r="L28" s="285"/>
    </row>
    <row r="29" spans="1:8" ht="12">
      <c r="A29" s="296"/>
      <c r="B29" s="293"/>
      <c r="C29" s="512"/>
      <c r="D29" s="512"/>
      <c r="E29" s="296"/>
      <c r="F29" s="311"/>
      <c r="G29" s="310"/>
      <c r="H29" s="310"/>
    </row>
    <row r="30" spans="1:12" ht="12">
      <c r="A30" s="296" t="s">
        <v>561</v>
      </c>
      <c r="B30" s="293" t="s">
        <v>562</v>
      </c>
      <c r="C30" s="566">
        <f>G28-C28</f>
        <v>-72</v>
      </c>
      <c r="D30" s="566"/>
      <c r="E30" s="296" t="s">
        <v>563</v>
      </c>
      <c r="F30" s="312" t="s">
        <v>564</v>
      </c>
      <c r="G30" s="566"/>
      <c r="H30" s="566">
        <f>-H28+D28</f>
        <v>9</v>
      </c>
      <c r="I30" s="285"/>
      <c r="J30" s="285"/>
      <c r="K30" s="285"/>
      <c r="L30" s="285"/>
    </row>
    <row r="31" spans="1:8" ht="24">
      <c r="A31" s="318" t="s">
        <v>565</v>
      </c>
      <c r="B31" s="316" t="s">
        <v>566</v>
      </c>
      <c r="C31" s="510"/>
      <c r="D31" s="510"/>
      <c r="E31" s="300" t="s">
        <v>567</v>
      </c>
      <c r="F31" s="311" t="s">
        <v>568</v>
      </c>
      <c r="G31" s="568"/>
      <c r="H31" s="568"/>
    </row>
    <row r="32" spans="1:8" ht="12">
      <c r="A32" s="300" t="s">
        <v>569</v>
      </c>
      <c r="B32" s="319" t="s">
        <v>570</v>
      </c>
      <c r="C32" s="510"/>
      <c r="D32" s="510"/>
      <c r="E32" s="300" t="s">
        <v>571</v>
      </c>
      <c r="F32" s="311" t="s">
        <v>572</v>
      </c>
      <c r="G32" s="306"/>
      <c r="H32" s="306"/>
    </row>
    <row r="33" spans="1:12" ht="12">
      <c r="A33" s="320" t="s">
        <v>573</v>
      </c>
      <c r="B33" s="316" t="s">
        <v>574</v>
      </c>
      <c r="C33" s="511">
        <f>C28</f>
        <v>525</v>
      </c>
      <c r="D33" s="511">
        <f>D28</f>
        <v>35</v>
      </c>
      <c r="E33" s="296" t="s">
        <v>575</v>
      </c>
      <c r="F33" s="312" t="s">
        <v>576</v>
      </c>
      <c r="G33" s="317">
        <f>G28+G31+G32</f>
        <v>453</v>
      </c>
      <c r="H33" s="317">
        <f>H28+H31+H32</f>
        <v>26</v>
      </c>
      <c r="I33" s="285"/>
      <c r="J33" s="285"/>
      <c r="K33" s="285"/>
      <c r="L33" s="285"/>
    </row>
    <row r="34" spans="1:12" ht="12">
      <c r="A34" s="320" t="s">
        <v>577</v>
      </c>
      <c r="B34" s="293" t="s">
        <v>578</v>
      </c>
      <c r="C34" s="566">
        <f>C30</f>
        <v>-72</v>
      </c>
      <c r="D34" s="566">
        <f>D30</f>
        <v>0</v>
      </c>
      <c r="E34" s="320" t="s">
        <v>579</v>
      </c>
      <c r="F34" s="312" t="s">
        <v>580</v>
      </c>
      <c r="G34" s="317">
        <f>G30</f>
        <v>0</v>
      </c>
      <c r="H34" s="317">
        <f>H30</f>
        <v>9</v>
      </c>
      <c r="I34" s="285"/>
      <c r="J34" s="285"/>
      <c r="K34" s="285"/>
      <c r="L34" s="285"/>
    </row>
    <row r="35" spans="1:12" ht="12">
      <c r="A35" s="300" t="s">
        <v>581</v>
      </c>
      <c r="B35" s="316" t="s">
        <v>582</v>
      </c>
      <c r="C35" s="566"/>
      <c r="D35" s="566"/>
      <c r="E35" s="321"/>
      <c r="F35" s="298"/>
      <c r="G35" s="310"/>
      <c r="H35" s="310"/>
      <c r="I35" s="285"/>
      <c r="J35" s="285"/>
      <c r="K35" s="285"/>
      <c r="L35" s="285"/>
    </row>
    <row r="36" spans="1:8" ht="12">
      <c r="A36" s="322" t="s">
        <v>583</v>
      </c>
      <c r="B36" s="315" t="s">
        <v>584</v>
      </c>
      <c r="C36" s="510"/>
      <c r="D36" s="510"/>
      <c r="E36" s="321"/>
      <c r="F36" s="298"/>
      <c r="G36" s="310"/>
      <c r="H36" s="310"/>
    </row>
    <row r="37" spans="1:8" ht="24">
      <c r="A37" s="322" t="s">
        <v>585</v>
      </c>
      <c r="B37" s="323" t="s">
        <v>586</v>
      </c>
      <c r="C37" s="513"/>
      <c r="D37" s="513"/>
      <c r="E37" s="321"/>
      <c r="F37" s="324"/>
      <c r="G37" s="310"/>
      <c r="H37" s="310"/>
    </row>
    <row r="38" spans="1:8" ht="12">
      <c r="A38" s="325" t="s">
        <v>587</v>
      </c>
      <c r="B38" s="323" t="s">
        <v>588</v>
      </c>
      <c r="C38" s="514"/>
      <c r="D38" s="514"/>
      <c r="E38" s="321"/>
      <c r="F38" s="324"/>
      <c r="G38" s="310"/>
      <c r="H38" s="310"/>
    </row>
    <row r="39" spans="1:12" ht="12">
      <c r="A39" s="326" t="s">
        <v>589</v>
      </c>
      <c r="B39" s="327" t="s">
        <v>590</v>
      </c>
      <c r="C39" s="567">
        <f>C34</f>
        <v>-72</v>
      </c>
      <c r="D39" s="567">
        <f>D34</f>
        <v>0</v>
      </c>
      <c r="E39" s="328" t="s">
        <v>591</v>
      </c>
      <c r="F39" s="329" t="s">
        <v>592</v>
      </c>
      <c r="G39" s="567">
        <f>G34-C35</f>
        <v>0</v>
      </c>
      <c r="H39" s="567">
        <f>H34-D35</f>
        <v>9</v>
      </c>
      <c r="I39" s="285"/>
      <c r="J39" s="285"/>
      <c r="K39" s="285"/>
      <c r="L39" s="285"/>
    </row>
    <row r="40" spans="1:8" ht="12">
      <c r="A40" s="296" t="s">
        <v>593</v>
      </c>
      <c r="B40" s="295" t="s">
        <v>594</v>
      </c>
      <c r="C40" s="513"/>
      <c r="D40" s="513"/>
      <c r="E40" s="296" t="s">
        <v>593</v>
      </c>
      <c r="F40" s="329" t="s">
        <v>595</v>
      </c>
      <c r="G40" s="306"/>
      <c r="H40" s="306"/>
    </row>
    <row r="41" spans="1:12" ht="12">
      <c r="A41" s="296" t="s">
        <v>596</v>
      </c>
      <c r="B41" s="292" t="s">
        <v>597</v>
      </c>
      <c r="C41" s="508"/>
      <c r="D41" s="508"/>
      <c r="E41" s="296" t="s">
        <v>598</v>
      </c>
      <c r="F41" s="330" t="s">
        <v>599</v>
      </c>
      <c r="G41" s="297">
        <v>0</v>
      </c>
      <c r="H41" s="297">
        <v>0</v>
      </c>
      <c r="I41" s="285"/>
      <c r="J41" s="285"/>
      <c r="K41" s="285"/>
      <c r="L41" s="285"/>
    </row>
    <row r="42" spans="1:12" ht="12">
      <c r="A42" s="320" t="s">
        <v>600</v>
      </c>
      <c r="B42" s="292" t="s">
        <v>601</v>
      </c>
      <c r="C42" s="515">
        <f>C33+C35+C39</f>
        <v>453</v>
      </c>
      <c r="D42" s="515">
        <f>D33+D35+D39</f>
        <v>35</v>
      </c>
      <c r="E42" s="320" t="s">
        <v>602</v>
      </c>
      <c r="F42" s="327" t="s">
        <v>603</v>
      </c>
      <c r="G42" s="317">
        <f>G33+G39</f>
        <v>453</v>
      </c>
      <c r="H42" s="317">
        <f>H33+H39</f>
        <v>35</v>
      </c>
      <c r="I42" s="285"/>
      <c r="J42" s="285"/>
      <c r="K42" s="285"/>
      <c r="L42" s="285"/>
    </row>
    <row r="43" spans="1:8" ht="12">
      <c r="A43" s="290"/>
      <c r="B43" s="331"/>
      <c r="C43" s="516"/>
      <c r="D43" s="332"/>
      <c r="E43" s="333"/>
      <c r="F43" s="334"/>
      <c r="G43" s="332"/>
      <c r="H43" s="332"/>
    </row>
    <row r="44" spans="1:8" ht="12">
      <c r="A44" s="290"/>
      <c r="B44" s="331"/>
      <c r="C44" s="516"/>
      <c r="D44" s="332"/>
      <c r="E44" s="333"/>
      <c r="F44" s="334"/>
      <c r="G44" s="332"/>
      <c r="H44" s="332"/>
    </row>
    <row r="45" spans="1:8" ht="12">
      <c r="A45" s="661" t="s">
        <v>604</v>
      </c>
      <c r="B45" s="661"/>
      <c r="C45" s="661"/>
      <c r="D45" s="661"/>
      <c r="E45" s="661"/>
      <c r="F45" s="334"/>
      <c r="G45" s="332"/>
      <c r="H45" s="332"/>
    </row>
    <row r="46" spans="1:8" ht="12">
      <c r="A46" s="290"/>
      <c r="B46" s="331"/>
      <c r="C46" s="516"/>
      <c r="D46" s="332"/>
      <c r="E46" s="333"/>
      <c r="F46" s="334"/>
      <c r="G46" s="332"/>
      <c r="H46" s="332"/>
    </row>
    <row r="47" spans="1:8" ht="12">
      <c r="A47" s="290"/>
      <c r="B47" s="331"/>
      <c r="C47" s="516"/>
      <c r="D47" s="332"/>
      <c r="E47" s="333"/>
      <c r="F47" s="334"/>
      <c r="G47" s="332"/>
      <c r="H47" s="332"/>
    </row>
    <row r="48" spans="1:12" ht="12">
      <c r="A48" s="335" t="s">
        <v>605</v>
      </c>
      <c r="B48" s="336" t="s">
        <v>890</v>
      </c>
      <c r="C48" s="517" t="s">
        <v>496</v>
      </c>
      <c r="I48" s="285"/>
      <c r="J48" s="285"/>
      <c r="K48" s="285"/>
      <c r="L48" s="285"/>
    </row>
    <row r="49" spans="1:8" ht="12">
      <c r="A49" s="337"/>
      <c r="B49" s="338"/>
      <c r="C49" s="516"/>
      <c r="D49" s="662" t="s">
        <v>866</v>
      </c>
      <c r="E49" s="662"/>
      <c r="F49" s="662"/>
      <c r="G49" s="662"/>
      <c r="H49" s="662"/>
    </row>
    <row r="50" spans="1:3" ht="12.75" customHeight="1">
      <c r="A50" s="337"/>
      <c r="B50" s="338"/>
      <c r="C50" s="518" t="s">
        <v>382</v>
      </c>
    </row>
    <row r="51" spans="1:8" ht="12">
      <c r="A51" s="339"/>
      <c r="B51" s="334"/>
      <c r="C51" s="516"/>
      <c r="D51" s="663" t="s">
        <v>867</v>
      </c>
      <c r="E51" s="663"/>
      <c r="F51" s="663"/>
      <c r="G51" s="663"/>
      <c r="H51" s="663"/>
    </row>
    <row r="52" spans="1:6" ht="12">
      <c r="A52" s="339"/>
      <c r="B52" s="339"/>
      <c r="C52" s="519"/>
      <c r="D52" s="340"/>
      <c r="E52" s="339"/>
      <c r="F52" s="339"/>
    </row>
    <row r="53" spans="1:6" ht="12">
      <c r="A53" s="339"/>
      <c r="B53" s="339"/>
      <c r="C53" s="519"/>
      <c r="D53" s="340"/>
      <c r="E53" s="339"/>
      <c r="F53" s="339"/>
    </row>
    <row r="54" spans="1:6" ht="12">
      <c r="A54" s="339"/>
      <c r="B54" s="339"/>
      <c r="C54" s="519"/>
      <c r="D54" s="340"/>
      <c r="E54" s="339"/>
      <c r="F54" s="339"/>
    </row>
    <row r="55" spans="1:6" ht="12">
      <c r="A55" s="339"/>
      <c r="B55" s="339"/>
      <c r="C55" s="519"/>
      <c r="D55" s="340"/>
      <c r="E55" s="339"/>
      <c r="F55" s="339"/>
    </row>
    <row r="56" spans="1:6" ht="12">
      <c r="A56" s="339"/>
      <c r="B56" s="339"/>
      <c r="C56" s="519"/>
      <c r="D56" s="340"/>
      <c r="E56" s="339"/>
      <c r="F56" s="339"/>
    </row>
    <row r="57" spans="1:6" ht="12">
      <c r="A57" s="339"/>
      <c r="B57" s="339"/>
      <c r="C57" s="519"/>
      <c r="D57" s="340"/>
      <c r="E57" s="339"/>
      <c r="F57" s="339"/>
    </row>
  </sheetData>
  <sheetProtection/>
  <mergeCells count="7">
    <mergeCell ref="A45:E45"/>
    <mergeCell ref="D49:H49"/>
    <mergeCell ref="D51:H51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17:D18 C9:D14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109375" defaultRowHeight="12.75"/>
  <cols>
    <col min="1" max="1" width="39.140625" style="343" customWidth="1"/>
    <col min="2" max="2" width="10.421875" style="407" customWidth="1"/>
    <col min="3" max="3" width="22.7109375" style="502" customWidth="1"/>
    <col min="4" max="4" width="21.28125" style="343" customWidth="1"/>
    <col min="5" max="5" width="15.8515625" style="343" customWidth="1"/>
    <col min="6" max="6" width="14.8515625" style="343" customWidth="1"/>
    <col min="7" max="26" width="10.7109375" style="343" hidden="1" customWidth="1"/>
    <col min="27" max="16384" width="10.7109375" style="343" customWidth="1"/>
  </cols>
  <sheetData>
    <row r="1" spans="1:6" ht="24" customHeight="1">
      <c r="A1" s="669" t="s">
        <v>606</v>
      </c>
      <c r="B1" s="669"/>
      <c r="C1" s="669"/>
      <c r="D1" s="669"/>
      <c r="E1" s="669"/>
      <c r="F1" s="342"/>
    </row>
    <row r="2" spans="1:6" ht="12">
      <c r="A2" s="344"/>
      <c r="B2" s="345"/>
      <c r="C2" s="489"/>
      <c r="D2" s="151"/>
      <c r="E2" s="205"/>
      <c r="F2" s="346"/>
    </row>
    <row r="3" spans="1:15" ht="13.5" customHeight="1">
      <c r="A3" s="347" t="s">
        <v>340</v>
      </c>
      <c r="B3" s="670" t="s">
        <v>858</v>
      </c>
      <c r="C3" s="671"/>
      <c r="D3" s="288" t="s">
        <v>2</v>
      </c>
      <c r="E3" s="589">
        <v>175349419</v>
      </c>
      <c r="F3" s="203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5">
      <c r="A4" s="349" t="s">
        <v>6</v>
      </c>
      <c r="B4" s="672" t="s">
        <v>892</v>
      </c>
      <c r="C4" s="673"/>
      <c r="D4" s="289" t="s">
        <v>4</v>
      </c>
      <c r="E4" s="151" t="s">
        <v>5</v>
      </c>
      <c r="F4" s="350"/>
      <c r="G4" s="351"/>
      <c r="H4" s="351"/>
      <c r="I4" s="351"/>
      <c r="J4" s="351"/>
      <c r="K4" s="351"/>
      <c r="L4" s="351"/>
      <c r="M4" s="351"/>
      <c r="N4" s="351"/>
      <c r="O4" s="351"/>
    </row>
    <row r="5" spans="1:5" ht="12.75" customHeight="1">
      <c r="A5" s="352" t="s">
        <v>607</v>
      </c>
      <c r="B5" s="353"/>
      <c r="C5" s="490"/>
      <c r="D5" s="151"/>
      <c r="E5" s="354" t="s">
        <v>608</v>
      </c>
    </row>
    <row r="6" spans="1:14" s="360" customFormat="1" ht="12">
      <c r="A6" s="355" t="s">
        <v>278</v>
      </c>
      <c r="B6" s="356" t="s">
        <v>9</v>
      </c>
      <c r="C6" s="491" t="s">
        <v>609</v>
      </c>
      <c r="D6" s="357" t="s">
        <v>610</v>
      </c>
      <c r="E6" s="357"/>
      <c r="F6" s="358"/>
      <c r="G6" s="359"/>
      <c r="H6" s="359"/>
      <c r="I6" s="359"/>
      <c r="J6" s="359"/>
      <c r="K6" s="359"/>
      <c r="L6" s="359"/>
      <c r="M6" s="359"/>
      <c r="N6" s="359"/>
    </row>
    <row r="7" spans="1:15" s="360" customFormat="1" ht="12">
      <c r="A7" s="355"/>
      <c r="B7" s="361"/>
      <c r="C7" s="491"/>
      <c r="D7" s="362" t="s">
        <v>611</v>
      </c>
      <c r="E7" s="363" t="s">
        <v>612</v>
      </c>
      <c r="F7" s="358"/>
      <c r="G7" s="359"/>
      <c r="H7" s="359"/>
      <c r="I7" s="359"/>
      <c r="J7" s="359"/>
      <c r="K7" s="359"/>
      <c r="L7" s="359"/>
      <c r="M7" s="359"/>
      <c r="N7" s="359"/>
      <c r="O7" s="359"/>
    </row>
    <row r="8" spans="1:15" s="360" customFormat="1" ht="12">
      <c r="A8" s="364" t="s">
        <v>15</v>
      </c>
      <c r="B8" s="361" t="s">
        <v>16</v>
      </c>
      <c r="C8" s="492">
        <v>1</v>
      </c>
      <c r="D8" s="364">
        <v>2</v>
      </c>
      <c r="E8" s="364">
        <v>3</v>
      </c>
      <c r="F8" s="358"/>
      <c r="G8" s="359"/>
      <c r="H8" s="359"/>
      <c r="I8" s="359"/>
      <c r="J8" s="359"/>
      <c r="K8" s="359"/>
      <c r="L8" s="359"/>
      <c r="M8" s="359"/>
      <c r="N8" s="359"/>
      <c r="O8" s="359"/>
    </row>
    <row r="9" spans="1:6" ht="12">
      <c r="A9" s="362" t="s">
        <v>613</v>
      </c>
      <c r="B9" s="365" t="s">
        <v>614</v>
      </c>
      <c r="C9" s="493"/>
      <c r="D9" s="366"/>
      <c r="E9" s="503"/>
      <c r="F9" s="368"/>
    </row>
    <row r="10" spans="1:6" ht="12">
      <c r="A10" s="362" t="s">
        <v>615</v>
      </c>
      <c r="B10" s="369"/>
      <c r="C10" s="494"/>
      <c r="D10" s="370"/>
      <c r="E10" s="503"/>
      <c r="F10" s="368"/>
    </row>
    <row r="11" spans="1:15" ht="12">
      <c r="A11" s="371" t="s">
        <v>616</v>
      </c>
      <c r="B11" s="372" t="s">
        <v>617</v>
      </c>
      <c r="C11" s="494"/>
      <c r="D11" s="373"/>
      <c r="E11" s="504"/>
      <c r="F11" s="36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71" t="s">
        <v>618</v>
      </c>
      <c r="B12" s="372" t="s">
        <v>619</v>
      </c>
      <c r="C12" s="493"/>
      <c r="D12" s="366"/>
      <c r="E12" s="504"/>
      <c r="F12" s="368"/>
    </row>
    <row r="13" spans="1:6" ht="12">
      <c r="A13" s="371" t="s">
        <v>620</v>
      </c>
      <c r="B13" s="372" t="s">
        <v>621</v>
      </c>
      <c r="C13" s="493"/>
      <c r="D13" s="366"/>
      <c r="E13" s="504"/>
      <c r="F13" s="368"/>
    </row>
    <row r="14" spans="1:6" ht="12">
      <c r="A14" s="371" t="s">
        <v>622</v>
      </c>
      <c r="B14" s="372" t="s">
        <v>623</v>
      </c>
      <c r="C14" s="493"/>
      <c r="D14" s="366"/>
      <c r="E14" s="504"/>
      <c r="F14" s="368"/>
    </row>
    <row r="15" spans="1:6" ht="12">
      <c r="A15" s="371" t="s">
        <v>624</v>
      </c>
      <c r="B15" s="372" t="s">
        <v>625</v>
      </c>
      <c r="C15" s="493"/>
      <c r="D15" s="366"/>
      <c r="E15" s="504"/>
      <c r="F15" s="368"/>
    </row>
    <row r="16" spans="1:15" ht="12">
      <c r="A16" s="371" t="s">
        <v>626</v>
      </c>
      <c r="B16" s="372" t="s">
        <v>627</v>
      </c>
      <c r="C16" s="494"/>
      <c r="D16" s="373"/>
      <c r="E16" s="504"/>
      <c r="F16" s="36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71" t="s">
        <v>628</v>
      </c>
      <c r="B17" s="372" t="s">
        <v>629</v>
      </c>
      <c r="C17" s="493"/>
      <c r="D17" s="366"/>
      <c r="E17" s="504"/>
      <c r="F17" s="368"/>
    </row>
    <row r="18" spans="1:6" ht="12">
      <c r="A18" s="371" t="s">
        <v>622</v>
      </c>
      <c r="B18" s="372" t="s">
        <v>630</v>
      </c>
      <c r="C18" s="493"/>
      <c r="D18" s="366"/>
      <c r="E18" s="504"/>
      <c r="F18" s="368"/>
    </row>
    <row r="19" spans="1:15" ht="12">
      <c r="A19" s="374" t="s">
        <v>631</v>
      </c>
      <c r="B19" s="365" t="s">
        <v>632</v>
      </c>
      <c r="C19" s="494">
        <f>C11+C15+C16</f>
        <v>0</v>
      </c>
      <c r="D19" s="494"/>
      <c r="E19" s="504">
        <f>E11+E15+E16</f>
        <v>0</v>
      </c>
      <c r="F19" s="36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62" t="s">
        <v>633</v>
      </c>
      <c r="B20" s="369"/>
      <c r="C20" s="494"/>
      <c r="D20" s="370"/>
      <c r="E20" s="504"/>
      <c r="F20" s="368"/>
    </row>
    <row r="21" spans="1:6" ht="12">
      <c r="A21" s="371" t="s">
        <v>634</v>
      </c>
      <c r="B21" s="365" t="s">
        <v>635</v>
      </c>
      <c r="C21" s="493"/>
      <c r="D21" s="366"/>
      <c r="E21" s="503"/>
      <c r="F21" s="368"/>
    </row>
    <row r="22" spans="1:6" ht="12">
      <c r="A22" s="371"/>
      <c r="B22" s="369"/>
      <c r="C22" s="494"/>
      <c r="D22" s="370"/>
      <c r="E22" s="367"/>
      <c r="F22" s="368"/>
    </row>
    <row r="23" spans="1:6" ht="12">
      <c r="A23" s="362" t="s">
        <v>636</v>
      </c>
      <c r="B23" s="375"/>
      <c r="C23" s="494"/>
      <c r="D23" s="370"/>
      <c r="E23" s="367"/>
      <c r="F23" s="368"/>
    </row>
    <row r="24" spans="1:15" ht="12">
      <c r="A24" s="371" t="s">
        <v>863</v>
      </c>
      <c r="B24" s="372" t="s">
        <v>637</v>
      </c>
      <c r="C24" s="494"/>
      <c r="D24" s="373"/>
      <c r="E24" s="367"/>
      <c r="F24" s="36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71" t="s">
        <v>638</v>
      </c>
      <c r="B25" s="372" t="s">
        <v>639</v>
      </c>
      <c r="C25" s="493"/>
      <c r="D25" s="366"/>
      <c r="E25" s="367"/>
      <c r="F25" s="368"/>
    </row>
    <row r="26" spans="1:6" ht="12">
      <c r="A26" s="371" t="s">
        <v>640</v>
      </c>
      <c r="B26" s="372" t="s">
        <v>641</v>
      </c>
      <c r="C26" s="493"/>
      <c r="D26" s="366"/>
      <c r="E26" s="367"/>
      <c r="F26" s="368"/>
    </row>
    <row r="27" spans="1:6" ht="12">
      <c r="A27" s="371" t="s">
        <v>642</v>
      </c>
      <c r="B27" s="372" t="s">
        <v>643</v>
      </c>
      <c r="C27" s="493"/>
      <c r="D27" s="366"/>
      <c r="E27" s="367"/>
      <c r="F27" s="368"/>
    </row>
    <row r="28" spans="1:6" ht="12">
      <c r="A28" s="371" t="s">
        <v>644</v>
      </c>
      <c r="B28" s="372" t="s">
        <v>645</v>
      </c>
      <c r="C28" s="493"/>
      <c r="D28" s="366"/>
      <c r="E28" s="367"/>
      <c r="F28" s="368"/>
    </row>
    <row r="29" spans="1:6" ht="12">
      <c r="A29" s="371" t="s">
        <v>646</v>
      </c>
      <c r="B29" s="372" t="s">
        <v>647</v>
      </c>
      <c r="C29" s="493"/>
      <c r="D29" s="366"/>
      <c r="E29" s="367"/>
      <c r="F29" s="368"/>
    </row>
    <row r="30" spans="1:6" ht="12">
      <c r="A30" s="371" t="s">
        <v>648</v>
      </c>
      <c r="B30" s="372" t="s">
        <v>649</v>
      </c>
      <c r="C30" s="493"/>
      <c r="D30" s="366"/>
      <c r="E30" s="367"/>
      <c r="F30" s="368"/>
    </row>
    <row r="31" spans="1:6" ht="12">
      <c r="A31" s="371" t="s">
        <v>650</v>
      </c>
      <c r="B31" s="372" t="s">
        <v>651</v>
      </c>
      <c r="C31" s="493">
        <v>4</v>
      </c>
      <c r="D31" s="366">
        <v>4</v>
      </c>
      <c r="E31" s="367"/>
      <c r="F31" s="368"/>
    </row>
    <row r="32" spans="1:6" ht="12">
      <c r="A32" s="371" t="s">
        <v>652</v>
      </c>
      <c r="B32" s="372" t="s">
        <v>653</v>
      </c>
      <c r="C32" s="493"/>
      <c r="D32" s="366"/>
      <c r="E32" s="367"/>
      <c r="F32" s="368"/>
    </row>
    <row r="33" spans="1:15" ht="12">
      <c r="A33" s="371" t="s">
        <v>654</v>
      </c>
      <c r="B33" s="372" t="s">
        <v>655</v>
      </c>
      <c r="C33" s="494">
        <v>3</v>
      </c>
      <c r="D33" s="366">
        <v>3</v>
      </c>
      <c r="E33" s="367"/>
      <c r="F33" s="36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71" t="s">
        <v>656</v>
      </c>
      <c r="B34" s="372" t="s">
        <v>657</v>
      </c>
      <c r="C34" s="493"/>
      <c r="D34" s="366"/>
      <c r="E34" s="367"/>
      <c r="F34" s="368"/>
    </row>
    <row r="35" spans="1:6" ht="12">
      <c r="A35" s="371" t="s">
        <v>658</v>
      </c>
      <c r="B35" s="372" t="s">
        <v>659</v>
      </c>
      <c r="C35" s="493"/>
      <c r="D35" s="366"/>
      <c r="E35" s="367"/>
      <c r="F35" s="368"/>
    </row>
    <row r="36" spans="1:6" ht="12">
      <c r="A36" s="371" t="s">
        <v>660</v>
      </c>
      <c r="B36" s="372" t="s">
        <v>661</v>
      </c>
      <c r="C36" s="493">
        <v>3</v>
      </c>
      <c r="D36" s="366">
        <v>3</v>
      </c>
      <c r="E36" s="367"/>
      <c r="F36" s="368"/>
    </row>
    <row r="37" spans="1:6" ht="12">
      <c r="A37" s="371" t="s">
        <v>662</v>
      </c>
      <c r="B37" s="372" t="s">
        <v>663</v>
      </c>
      <c r="C37" s="493"/>
      <c r="D37" s="366"/>
      <c r="E37" s="367"/>
      <c r="F37" s="368"/>
    </row>
    <row r="38" spans="1:15" ht="12">
      <c r="A38" s="371" t="s">
        <v>664</v>
      </c>
      <c r="B38" s="372" t="s">
        <v>665</v>
      </c>
      <c r="C38" s="494"/>
      <c r="D38" s="366"/>
      <c r="E38" s="376"/>
      <c r="F38" s="36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71" t="s">
        <v>666</v>
      </c>
      <c r="B39" s="372" t="s">
        <v>667</v>
      </c>
      <c r="C39" s="493"/>
      <c r="D39" s="366"/>
      <c r="E39" s="367"/>
      <c r="F39" s="368"/>
    </row>
    <row r="40" spans="1:6" ht="12">
      <c r="A40" s="371" t="s">
        <v>668</v>
      </c>
      <c r="B40" s="372" t="s">
        <v>669</v>
      </c>
      <c r="C40" s="493"/>
      <c r="D40" s="366"/>
      <c r="E40" s="367"/>
      <c r="F40" s="368"/>
    </row>
    <row r="41" spans="1:6" ht="12">
      <c r="A41" s="371" t="s">
        <v>670</v>
      </c>
      <c r="B41" s="372" t="s">
        <v>671</v>
      </c>
      <c r="C41" s="493"/>
      <c r="D41" s="366"/>
      <c r="E41" s="367"/>
      <c r="F41" s="368"/>
    </row>
    <row r="42" spans="1:6" ht="12">
      <c r="A42" s="371" t="s">
        <v>672</v>
      </c>
      <c r="B42" s="372" t="s">
        <v>673</v>
      </c>
      <c r="C42" s="493"/>
      <c r="D42" s="366"/>
      <c r="E42" s="367"/>
      <c r="F42" s="368"/>
    </row>
    <row r="43" spans="1:15" ht="12">
      <c r="A43" s="374" t="s">
        <v>674</v>
      </c>
      <c r="B43" s="365" t="s">
        <v>675</v>
      </c>
      <c r="C43" s="494">
        <f>C24+C28+C29+C31+C32+C33+C38</f>
        <v>7</v>
      </c>
      <c r="D43" s="494">
        <f>D24+D28+D29+D31+D32+D33+D38</f>
        <v>7</v>
      </c>
      <c r="E43" s="494">
        <f>E24+E28+E29+E31+E32+E33+E38</f>
        <v>0</v>
      </c>
      <c r="F43" s="36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62" t="s">
        <v>676</v>
      </c>
      <c r="B44" s="369" t="s">
        <v>677</v>
      </c>
      <c r="C44" s="504">
        <f>C19+C43</f>
        <v>7</v>
      </c>
      <c r="D44" s="504">
        <f>D19+D43</f>
        <v>7</v>
      </c>
      <c r="E44" s="504">
        <f>E19+E43</f>
        <v>0</v>
      </c>
      <c r="F44" s="36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77"/>
      <c r="B45" s="378"/>
      <c r="C45" s="495"/>
      <c r="D45" s="379"/>
      <c r="E45" s="379"/>
      <c r="F45" s="368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</row>
    <row r="46" spans="1:27" ht="12">
      <c r="A46" s="377"/>
      <c r="B46" s="378"/>
      <c r="C46" s="495"/>
      <c r="D46" s="379"/>
      <c r="E46" s="379"/>
      <c r="F46" s="368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</row>
    <row r="47" spans="1:6" ht="12">
      <c r="A47" s="377" t="s">
        <v>678</v>
      </c>
      <c r="B47" s="378"/>
      <c r="C47" s="496"/>
      <c r="D47" s="381"/>
      <c r="E47" s="381"/>
      <c r="F47" s="358" t="s">
        <v>385</v>
      </c>
    </row>
    <row r="48" spans="1:6" s="360" customFormat="1" ht="24">
      <c r="A48" s="355" t="s">
        <v>278</v>
      </c>
      <c r="B48" s="356" t="s">
        <v>9</v>
      </c>
      <c r="C48" s="497" t="s">
        <v>679</v>
      </c>
      <c r="D48" s="357" t="s">
        <v>680</v>
      </c>
      <c r="E48" s="357"/>
      <c r="F48" s="357" t="s">
        <v>681</v>
      </c>
    </row>
    <row r="49" spans="1:6" s="360" customFormat="1" ht="12">
      <c r="A49" s="355"/>
      <c r="B49" s="361"/>
      <c r="C49" s="497"/>
      <c r="D49" s="362" t="s">
        <v>611</v>
      </c>
      <c r="E49" s="362" t="s">
        <v>612</v>
      </c>
      <c r="F49" s="357"/>
    </row>
    <row r="50" spans="1:6" s="360" customFormat="1" ht="12">
      <c r="A50" s="364" t="s">
        <v>15</v>
      </c>
      <c r="B50" s="361" t="s">
        <v>16</v>
      </c>
      <c r="C50" s="492">
        <v>1</v>
      </c>
      <c r="D50" s="364">
        <v>2</v>
      </c>
      <c r="E50" s="382">
        <v>3</v>
      </c>
      <c r="F50" s="382">
        <v>4</v>
      </c>
    </row>
    <row r="51" spans="1:6" ht="12">
      <c r="A51" s="362" t="s">
        <v>682</v>
      </c>
      <c r="B51" s="375"/>
      <c r="C51" s="498"/>
      <c r="D51" s="383"/>
      <c r="E51" s="383"/>
      <c r="F51" s="384"/>
    </row>
    <row r="52" spans="1:16" ht="24">
      <c r="A52" s="371" t="s">
        <v>683</v>
      </c>
      <c r="B52" s="372" t="s">
        <v>684</v>
      </c>
      <c r="C52" s="498"/>
      <c r="D52" s="383"/>
      <c r="E52" s="373"/>
      <c r="F52" s="37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71" t="s">
        <v>685</v>
      </c>
      <c r="B53" s="372" t="s">
        <v>686</v>
      </c>
      <c r="C53" s="493"/>
      <c r="D53" s="366"/>
      <c r="E53" s="373"/>
      <c r="F53" s="366"/>
    </row>
    <row r="54" spans="1:6" ht="12">
      <c r="A54" s="371" t="s">
        <v>687</v>
      </c>
      <c r="B54" s="372" t="s">
        <v>688</v>
      </c>
      <c r="C54" s="493"/>
      <c r="D54" s="366"/>
      <c r="E54" s="373"/>
      <c r="F54" s="366"/>
    </row>
    <row r="55" spans="1:6" ht="12">
      <c r="A55" s="371" t="s">
        <v>672</v>
      </c>
      <c r="B55" s="372" t="s">
        <v>689</v>
      </c>
      <c r="C55" s="493"/>
      <c r="D55" s="366"/>
      <c r="E55" s="373"/>
      <c r="F55" s="366"/>
    </row>
    <row r="56" spans="1:16" ht="24">
      <c r="A56" s="371" t="s">
        <v>690</v>
      </c>
      <c r="B56" s="372" t="s">
        <v>691</v>
      </c>
      <c r="C56" s="498"/>
      <c r="D56" s="383"/>
      <c r="E56" s="373"/>
      <c r="F56" s="38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71" t="s">
        <v>692</v>
      </c>
      <c r="B57" s="372" t="s">
        <v>693</v>
      </c>
      <c r="C57" s="493"/>
      <c r="D57" s="366"/>
      <c r="E57" s="373"/>
      <c r="F57" s="366"/>
    </row>
    <row r="58" spans="1:6" ht="12">
      <c r="A58" s="385" t="s">
        <v>694</v>
      </c>
      <c r="B58" s="372" t="s">
        <v>695</v>
      </c>
      <c r="C58" s="493"/>
      <c r="D58" s="386"/>
      <c r="E58" s="373"/>
      <c r="F58" s="386"/>
    </row>
    <row r="59" spans="1:6" ht="12">
      <c r="A59" s="385" t="s">
        <v>696</v>
      </c>
      <c r="B59" s="372" t="s">
        <v>697</v>
      </c>
      <c r="C59" s="493"/>
      <c r="D59" s="366"/>
      <c r="E59" s="373"/>
      <c r="F59" s="366"/>
    </row>
    <row r="60" spans="1:6" ht="12">
      <c r="A60" s="385" t="s">
        <v>694</v>
      </c>
      <c r="B60" s="372" t="s">
        <v>698</v>
      </c>
      <c r="C60" s="493"/>
      <c r="D60" s="386"/>
      <c r="E60" s="373"/>
      <c r="F60" s="386"/>
    </row>
    <row r="61" spans="1:6" ht="12">
      <c r="A61" s="371" t="s">
        <v>140</v>
      </c>
      <c r="B61" s="372" t="s">
        <v>699</v>
      </c>
      <c r="C61" s="493"/>
      <c r="D61" s="366"/>
      <c r="E61" s="373"/>
      <c r="F61" s="387"/>
    </row>
    <row r="62" spans="1:6" ht="12">
      <c r="A62" s="371" t="s">
        <v>700</v>
      </c>
      <c r="B62" s="372" t="s">
        <v>701</v>
      </c>
      <c r="C62" s="493"/>
      <c r="D62" s="366"/>
      <c r="E62" s="373"/>
      <c r="F62" s="387"/>
    </row>
    <row r="63" spans="1:6" ht="12">
      <c r="A63" s="371" t="s">
        <v>702</v>
      </c>
      <c r="B63" s="372" t="s">
        <v>703</v>
      </c>
      <c r="C63" s="493"/>
      <c r="D63" s="366"/>
      <c r="E63" s="373"/>
      <c r="F63" s="387"/>
    </row>
    <row r="64" spans="1:6" ht="12">
      <c r="A64" s="371" t="s">
        <v>704</v>
      </c>
      <c r="B64" s="372" t="s">
        <v>705</v>
      </c>
      <c r="C64" s="493"/>
      <c r="D64" s="366"/>
      <c r="E64" s="373"/>
      <c r="F64" s="387"/>
    </row>
    <row r="65" spans="1:6" ht="12">
      <c r="A65" s="371" t="s">
        <v>706</v>
      </c>
      <c r="B65" s="372" t="s">
        <v>707</v>
      </c>
      <c r="C65" s="493"/>
      <c r="D65" s="386"/>
      <c r="E65" s="373"/>
      <c r="F65" s="388"/>
    </row>
    <row r="66" spans="1:26" ht="12">
      <c r="A66" s="374" t="s">
        <v>708</v>
      </c>
      <c r="B66" s="365" t="s">
        <v>709</v>
      </c>
      <c r="C66" s="504">
        <f>C52+C56+C61+C62+C63+C64</f>
        <v>0</v>
      </c>
      <c r="D66" s="504">
        <f aca="true" t="shared" si="0" ref="D66:Z66">D52+D56+D61+D62+D63+D64</f>
        <v>0</v>
      </c>
      <c r="E66" s="504">
        <f t="shared" si="0"/>
        <v>0</v>
      </c>
      <c r="F66" s="504"/>
      <c r="G66" s="504">
        <f t="shared" si="0"/>
        <v>0</v>
      </c>
      <c r="H66" s="504">
        <f t="shared" si="0"/>
        <v>0</v>
      </c>
      <c r="I66" s="504">
        <f t="shared" si="0"/>
        <v>0</v>
      </c>
      <c r="J66" s="504">
        <f t="shared" si="0"/>
        <v>0</v>
      </c>
      <c r="K66" s="504">
        <f t="shared" si="0"/>
        <v>0</v>
      </c>
      <c r="L66" s="504">
        <f t="shared" si="0"/>
        <v>0</v>
      </c>
      <c r="M66" s="504">
        <f t="shared" si="0"/>
        <v>0</v>
      </c>
      <c r="N66" s="504">
        <f t="shared" si="0"/>
        <v>0</v>
      </c>
      <c r="O66" s="504">
        <f t="shared" si="0"/>
        <v>0</v>
      </c>
      <c r="P66" s="504">
        <f t="shared" si="0"/>
        <v>0</v>
      </c>
      <c r="Q66" s="504">
        <f t="shared" si="0"/>
        <v>0</v>
      </c>
      <c r="R66" s="504">
        <f t="shared" si="0"/>
        <v>0</v>
      </c>
      <c r="S66" s="504">
        <f t="shared" si="0"/>
        <v>0</v>
      </c>
      <c r="T66" s="504">
        <f t="shared" si="0"/>
        <v>0</v>
      </c>
      <c r="U66" s="504">
        <f t="shared" si="0"/>
        <v>0</v>
      </c>
      <c r="V66" s="504">
        <f t="shared" si="0"/>
        <v>0</v>
      </c>
      <c r="W66" s="504">
        <f t="shared" si="0"/>
        <v>0</v>
      </c>
      <c r="X66" s="504">
        <f t="shared" si="0"/>
        <v>0</v>
      </c>
      <c r="Y66" s="504">
        <f t="shared" si="0"/>
        <v>0</v>
      </c>
      <c r="Z66" s="504">
        <f t="shared" si="0"/>
        <v>0</v>
      </c>
    </row>
    <row r="67" spans="1:6" ht="12">
      <c r="A67" s="362" t="s">
        <v>710</v>
      </c>
      <c r="B67" s="369"/>
      <c r="C67" s="494"/>
      <c r="D67" s="370"/>
      <c r="E67" s="373"/>
      <c r="F67" s="389"/>
    </row>
    <row r="68" spans="1:6" ht="12">
      <c r="A68" s="371" t="s">
        <v>711</v>
      </c>
      <c r="B68" s="390" t="s">
        <v>712</v>
      </c>
      <c r="C68" s="366"/>
      <c r="D68" s="366"/>
      <c r="E68" s="373"/>
      <c r="F68" s="387"/>
    </row>
    <row r="69" spans="1:6" ht="12">
      <c r="A69" s="362"/>
      <c r="B69" s="369"/>
      <c r="C69" s="494"/>
      <c r="D69" s="370"/>
      <c r="E69" s="373"/>
      <c r="F69" s="389"/>
    </row>
    <row r="70" spans="1:6" ht="12">
      <c r="A70" s="362" t="s">
        <v>713</v>
      </c>
      <c r="B70" s="375"/>
      <c r="C70" s="494"/>
      <c r="D70" s="370"/>
      <c r="E70" s="373"/>
      <c r="F70" s="389"/>
    </row>
    <row r="71" spans="1:16" ht="24">
      <c r="A71" s="371" t="s">
        <v>683</v>
      </c>
      <c r="B71" s="372" t="s">
        <v>714</v>
      </c>
      <c r="C71" s="494">
        <v>64</v>
      </c>
      <c r="D71" s="373">
        <v>64</v>
      </c>
      <c r="E71" s="391"/>
      <c r="F71" s="39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71" t="s">
        <v>715</v>
      </c>
      <c r="B72" s="372" t="s">
        <v>716</v>
      </c>
      <c r="C72" s="493">
        <v>64</v>
      </c>
      <c r="D72" s="373">
        <v>64</v>
      </c>
      <c r="E72" s="373"/>
      <c r="F72" s="387"/>
    </row>
    <row r="73" spans="1:6" ht="12">
      <c r="A73" s="371" t="s">
        <v>717</v>
      </c>
      <c r="B73" s="372" t="s">
        <v>718</v>
      </c>
      <c r="C73" s="493"/>
      <c r="D73" s="366"/>
      <c r="E73" s="373"/>
      <c r="F73" s="387"/>
    </row>
    <row r="74" spans="1:6" ht="12">
      <c r="A74" s="392" t="s">
        <v>719</v>
      </c>
      <c r="B74" s="372" t="s">
        <v>720</v>
      </c>
      <c r="C74" s="493"/>
      <c r="D74" s="366"/>
      <c r="E74" s="373"/>
      <c r="F74" s="387"/>
    </row>
    <row r="75" spans="1:16" ht="24">
      <c r="A75" s="371" t="s">
        <v>690</v>
      </c>
      <c r="B75" s="372" t="s">
        <v>721</v>
      </c>
      <c r="C75" s="494"/>
      <c r="D75" s="370"/>
      <c r="E75" s="383"/>
      <c r="F75" s="38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71" t="s">
        <v>722</v>
      </c>
      <c r="B76" s="372" t="s">
        <v>723</v>
      </c>
      <c r="C76" s="493"/>
      <c r="D76" s="366"/>
      <c r="E76" s="373"/>
      <c r="F76" s="366"/>
    </row>
    <row r="77" spans="1:6" ht="12">
      <c r="A77" s="371" t="s">
        <v>724</v>
      </c>
      <c r="B77" s="372" t="s">
        <v>725</v>
      </c>
      <c r="C77" s="493"/>
      <c r="D77" s="386"/>
      <c r="E77" s="373"/>
      <c r="F77" s="386"/>
    </row>
    <row r="78" spans="1:6" ht="12">
      <c r="A78" s="371" t="s">
        <v>726</v>
      </c>
      <c r="B78" s="372" t="s">
        <v>727</v>
      </c>
      <c r="C78" s="493"/>
      <c r="D78" s="366"/>
      <c r="E78" s="373"/>
      <c r="F78" s="366"/>
    </row>
    <row r="79" spans="1:6" ht="12">
      <c r="A79" s="371" t="s">
        <v>694</v>
      </c>
      <c r="B79" s="372" t="s">
        <v>728</v>
      </c>
      <c r="C79" s="493"/>
      <c r="D79" s="386"/>
      <c r="E79" s="373"/>
      <c r="F79" s="386"/>
    </row>
    <row r="80" spans="1:16" ht="12">
      <c r="A80" s="371" t="s">
        <v>729</v>
      </c>
      <c r="B80" s="372" t="s">
        <v>730</v>
      </c>
      <c r="C80" s="498"/>
      <c r="D80" s="383"/>
      <c r="E80" s="383"/>
      <c r="F80" s="38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71" t="s">
        <v>731</v>
      </c>
      <c r="B81" s="372" t="s">
        <v>732</v>
      </c>
      <c r="C81" s="493"/>
      <c r="D81" s="366"/>
      <c r="E81" s="373"/>
      <c r="F81" s="366"/>
    </row>
    <row r="82" spans="1:6" ht="12">
      <c r="A82" s="371" t="s">
        <v>733</v>
      </c>
      <c r="B82" s="372" t="s">
        <v>734</v>
      </c>
      <c r="C82" s="493"/>
      <c r="D82" s="366"/>
      <c r="E82" s="373"/>
      <c r="F82" s="366"/>
    </row>
    <row r="83" spans="1:6" ht="24">
      <c r="A83" s="371" t="s">
        <v>735</v>
      </c>
      <c r="B83" s="372" t="s">
        <v>736</v>
      </c>
      <c r="C83" s="493"/>
      <c r="D83" s="366"/>
      <c r="E83" s="373"/>
      <c r="F83" s="366"/>
    </row>
    <row r="84" spans="1:6" ht="12">
      <c r="A84" s="371" t="s">
        <v>737</v>
      </c>
      <c r="B84" s="372" t="s">
        <v>738</v>
      </c>
      <c r="C84" s="493"/>
      <c r="D84" s="366"/>
      <c r="E84" s="373"/>
      <c r="F84" s="366"/>
    </row>
    <row r="85" spans="1:16" ht="12">
      <c r="A85" s="371" t="s">
        <v>739</v>
      </c>
      <c r="B85" s="372" t="s">
        <v>740</v>
      </c>
      <c r="C85" s="494">
        <v>46</v>
      </c>
      <c r="D85" s="370">
        <v>46</v>
      </c>
      <c r="E85" s="370"/>
      <c r="F85" s="37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71" t="s">
        <v>741</v>
      </c>
      <c r="B86" s="372" t="s">
        <v>742</v>
      </c>
      <c r="C86" s="493"/>
      <c r="D86" s="366"/>
      <c r="E86" s="373"/>
      <c r="F86" s="366"/>
    </row>
    <row r="87" spans="1:6" ht="12">
      <c r="A87" s="371" t="s">
        <v>743</v>
      </c>
      <c r="B87" s="372" t="s">
        <v>744</v>
      </c>
      <c r="C87" s="493">
        <v>2</v>
      </c>
      <c r="D87" s="366">
        <v>2</v>
      </c>
      <c r="E87" s="373"/>
      <c r="F87" s="366"/>
    </row>
    <row r="88" spans="1:6" ht="12">
      <c r="A88" s="371" t="s">
        <v>745</v>
      </c>
      <c r="B88" s="372" t="s">
        <v>746</v>
      </c>
      <c r="C88" s="493"/>
      <c r="D88" s="366"/>
      <c r="E88" s="373"/>
      <c r="F88" s="366"/>
    </row>
    <row r="89" spans="1:6" ht="12">
      <c r="A89" s="371" t="s">
        <v>747</v>
      </c>
      <c r="B89" s="372" t="s">
        <v>748</v>
      </c>
      <c r="C89" s="493"/>
      <c r="D89" s="366"/>
      <c r="E89" s="373"/>
      <c r="F89" s="366"/>
    </row>
    <row r="90" spans="1:16" ht="12">
      <c r="A90" s="371" t="s">
        <v>749</v>
      </c>
      <c r="B90" s="372" t="s">
        <v>750</v>
      </c>
      <c r="C90" s="494">
        <v>44</v>
      </c>
      <c r="D90" s="370">
        <v>44</v>
      </c>
      <c r="E90" s="383"/>
      <c r="F90" s="38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71" t="s">
        <v>751</v>
      </c>
      <c r="B91" s="372" t="s">
        <v>752</v>
      </c>
      <c r="C91" s="493"/>
      <c r="D91" s="366"/>
      <c r="E91" s="373"/>
      <c r="F91" s="366"/>
    </row>
    <row r="92" spans="1:6" ht="12">
      <c r="A92" s="371" t="s">
        <v>658</v>
      </c>
      <c r="B92" s="372" t="s">
        <v>753</v>
      </c>
      <c r="C92" s="493"/>
      <c r="D92" s="366"/>
      <c r="E92" s="373"/>
      <c r="F92" s="366"/>
    </row>
    <row r="93" spans="1:6" ht="12">
      <c r="A93" s="371" t="s">
        <v>662</v>
      </c>
      <c r="B93" s="372" t="s">
        <v>754</v>
      </c>
      <c r="C93" s="493"/>
      <c r="D93" s="366"/>
      <c r="E93" s="373"/>
      <c r="F93" s="366"/>
    </row>
    <row r="94" spans="1:6" ht="12">
      <c r="A94" s="371" t="s">
        <v>755</v>
      </c>
      <c r="B94" s="372" t="s">
        <v>756</v>
      </c>
      <c r="C94" s="493"/>
      <c r="D94" s="366"/>
      <c r="E94" s="373"/>
      <c r="F94" s="366"/>
    </row>
    <row r="95" spans="1:6" ht="12">
      <c r="A95" s="371" t="s">
        <v>757</v>
      </c>
      <c r="B95" s="372" t="s">
        <v>758</v>
      </c>
      <c r="C95" s="493">
        <v>833</v>
      </c>
      <c r="D95" s="366">
        <v>833</v>
      </c>
      <c r="E95" s="373"/>
      <c r="F95" s="387"/>
    </row>
    <row r="96" spans="1:16" ht="12">
      <c r="A96" s="374" t="s">
        <v>759</v>
      </c>
      <c r="B96" s="390" t="s">
        <v>760</v>
      </c>
      <c r="C96" s="504">
        <f>C71+C75+C80+C87+C88+C89+C94+C95+C90</f>
        <v>943</v>
      </c>
      <c r="D96" s="504">
        <f>D71+D75+D80+D87+D88+D89+D94+D95+D90</f>
        <v>943</v>
      </c>
      <c r="E96" s="504"/>
      <c r="F96" s="37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62" t="s">
        <v>761</v>
      </c>
      <c r="B97" s="369" t="s">
        <v>762</v>
      </c>
      <c r="C97" s="504">
        <f>C66+C68+C96</f>
        <v>943</v>
      </c>
      <c r="D97" s="504">
        <f>D66+D68+D96</f>
        <v>943</v>
      </c>
      <c r="E97" s="504">
        <f>E66+E68+E96</f>
        <v>0</v>
      </c>
      <c r="F97" s="504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81"/>
      <c r="B98" s="393"/>
      <c r="C98" s="499"/>
      <c r="D98" s="394"/>
      <c r="E98" s="394"/>
      <c r="F98" s="395"/>
    </row>
    <row r="99" spans="1:27" ht="12">
      <c r="A99" s="377" t="s">
        <v>763</v>
      </c>
      <c r="B99" s="396"/>
      <c r="C99" s="499"/>
      <c r="D99" s="394"/>
      <c r="E99" s="394"/>
      <c r="F99" s="397" t="s">
        <v>764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</row>
    <row r="100" spans="1:16" s="399" customFormat="1" ht="24">
      <c r="A100" s="364" t="s">
        <v>278</v>
      </c>
      <c r="B100" s="369" t="s">
        <v>279</v>
      </c>
      <c r="C100" s="492" t="s">
        <v>765</v>
      </c>
      <c r="D100" s="364" t="s">
        <v>766</v>
      </c>
      <c r="E100" s="364" t="s">
        <v>767</v>
      </c>
      <c r="F100" s="364" t="s">
        <v>768</v>
      </c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</row>
    <row r="101" spans="1:16" s="399" customFormat="1" ht="12">
      <c r="A101" s="364" t="s">
        <v>15</v>
      </c>
      <c r="B101" s="369" t="s">
        <v>16</v>
      </c>
      <c r="C101" s="492">
        <v>1</v>
      </c>
      <c r="D101" s="364">
        <v>2</v>
      </c>
      <c r="E101" s="364">
        <v>3</v>
      </c>
      <c r="F101" s="382">
        <v>4</v>
      </c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</row>
    <row r="102" spans="1:14" ht="12">
      <c r="A102" s="371" t="s">
        <v>769</v>
      </c>
      <c r="B102" s="372" t="s">
        <v>770</v>
      </c>
      <c r="C102" s="493"/>
      <c r="D102" s="366"/>
      <c r="E102" s="366"/>
      <c r="F102" s="40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71" t="s">
        <v>771</v>
      </c>
      <c r="B103" s="372" t="s">
        <v>772</v>
      </c>
      <c r="C103" s="493"/>
      <c r="D103" s="366"/>
      <c r="E103" s="366"/>
      <c r="F103" s="400">
        <v>0</v>
      </c>
    </row>
    <row r="104" spans="1:6" ht="12">
      <c r="A104" s="371" t="s">
        <v>773</v>
      </c>
      <c r="B104" s="372" t="s">
        <v>774</v>
      </c>
      <c r="C104" s="493"/>
      <c r="D104" s="366"/>
      <c r="E104" s="366"/>
      <c r="F104" s="400">
        <v>0</v>
      </c>
    </row>
    <row r="105" spans="1:16" ht="12">
      <c r="A105" s="401" t="s">
        <v>775</v>
      </c>
      <c r="B105" s="369" t="s">
        <v>776</v>
      </c>
      <c r="C105" s="498">
        <v>0</v>
      </c>
      <c r="D105" s="383">
        <v>0</v>
      </c>
      <c r="E105" s="383">
        <v>0</v>
      </c>
      <c r="F105" s="38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02" t="s">
        <v>777</v>
      </c>
      <c r="B106" s="403"/>
      <c r="C106" s="500"/>
      <c r="D106" s="377"/>
      <c r="E106" s="377"/>
      <c r="F106" s="358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27" ht="24" customHeight="1">
      <c r="A107" s="674" t="s">
        <v>778</v>
      </c>
      <c r="B107" s="674"/>
      <c r="C107" s="674"/>
      <c r="D107" s="674"/>
      <c r="E107" s="674"/>
      <c r="F107" s="67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6" ht="12">
      <c r="A108" s="377"/>
      <c r="B108" s="378"/>
      <c r="C108" s="500"/>
      <c r="D108" s="377"/>
      <c r="E108" s="377"/>
      <c r="F108" s="358"/>
    </row>
    <row r="109" spans="1:6" ht="12">
      <c r="A109" s="667" t="s">
        <v>893</v>
      </c>
      <c r="B109" s="667"/>
      <c r="C109" s="667" t="s">
        <v>877</v>
      </c>
      <c r="D109" s="667"/>
      <c r="E109" s="667"/>
      <c r="F109" s="667"/>
    </row>
    <row r="110" spans="1:6" ht="14.25" customHeight="1">
      <c r="A110" s="404"/>
      <c r="B110" s="405"/>
      <c r="C110" s="635" t="s">
        <v>875</v>
      </c>
      <c r="D110" s="404"/>
      <c r="E110" s="404"/>
      <c r="F110" s="406"/>
    </row>
    <row r="111" spans="1:6" ht="12">
      <c r="A111" s="404"/>
      <c r="B111" s="405"/>
      <c r="C111" s="668" t="s">
        <v>878</v>
      </c>
      <c r="D111" s="668"/>
      <c r="E111" s="668"/>
      <c r="F111" s="668"/>
    </row>
    <row r="112" spans="1:6" ht="12">
      <c r="A112" s="201"/>
      <c r="B112" s="202"/>
      <c r="C112" s="636" t="s">
        <v>876</v>
      </c>
      <c r="D112" s="201"/>
      <c r="E112" s="201"/>
      <c r="F112" s="201"/>
    </row>
    <row r="113" spans="1:6" ht="12">
      <c r="A113" s="201"/>
      <c r="B113" s="202"/>
      <c r="C113" s="501"/>
      <c r="D113" s="201"/>
      <c r="E113" s="201"/>
      <c r="F113" s="201"/>
    </row>
    <row r="114" spans="1:6" ht="12">
      <c r="A114" s="201"/>
      <c r="B114" s="202"/>
      <c r="C114" s="501"/>
      <c r="D114" s="201"/>
      <c r="E114" s="201"/>
      <c r="F114" s="201"/>
    </row>
    <row r="115" spans="1:6" ht="12">
      <c r="A115" s="201"/>
      <c r="B115" s="202"/>
      <c r="C115" s="501"/>
      <c r="D115" s="201"/>
      <c r="E115" s="201"/>
      <c r="F115" s="201"/>
    </row>
  </sheetData>
  <sheetProtection/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480314960629921" right="0.7480314960629921" top="0.3937007874015748" bottom="0.3937007874015748" header="0.2755905511811024" footer="0.2362204724409449"/>
  <pageSetup horizontalDpi="600" verticalDpi="600" orientation="portrait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zoomScalePageLayoutView="0" workbookViewId="0" topLeftCell="A1">
      <selection activeCell="F19" sqref="F19"/>
    </sheetView>
  </sheetViews>
  <sheetFormatPr defaultColWidth="10.7109375" defaultRowHeight="12.75"/>
  <cols>
    <col min="1" max="1" width="4.140625" style="343" customWidth="1"/>
    <col min="2" max="2" width="31.00390625" style="343" customWidth="1"/>
    <col min="3" max="3" width="9.28125" style="343" customWidth="1"/>
    <col min="4" max="4" width="14.28125" style="343" customWidth="1"/>
    <col min="5" max="6" width="9.421875" style="343" customWidth="1"/>
    <col min="7" max="7" width="8.8515625" style="343" customWidth="1"/>
    <col min="8" max="8" width="15.00390625" style="343" customWidth="1"/>
    <col min="9" max="9" width="11.00390625" style="343" customWidth="1"/>
    <col min="10" max="10" width="12.421875" style="343" customWidth="1"/>
    <col min="11" max="11" width="9.28125" style="343" customWidth="1"/>
    <col min="12" max="12" width="10.7109375" style="343" customWidth="1"/>
    <col min="13" max="13" width="9.7109375" style="343" customWidth="1"/>
    <col min="14" max="14" width="8.421875" style="343" customWidth="1"/>
    <col min="15" max="15" width="13.8515625" style="343" customWidth="1"/>
    <col min="16" max="16" width="12.140625" style="343" customWidth="1"/>
    <col min="17" max="17" width="13.140625" style="343" customWidth="1"/>
    <col min="18" max="18" width="11.28125" style="343" customWidth="1"/>
    <col min="19" max="16384" width="10.7109375" style="557" customWidth="1"/>
  </cols>
  <sheetData>
    <row r="1" spans="1:18" ht="12">
      <c r="A1" s="201"/>
      <c r="B1" s="408" t="s">
        <v>779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201"/>
      <c r="N1" s="201"/>
      <c r="O1" s="201"/>
      <c r="P1" s="201"/>
      <c r="Q1" s="201"/>
      <c r="R1" s="201"/>
    </row>
    <row r="2" spans="1:18" ht="16.5" customHeight="1">
      <c r="A2" s="687" t="s">
        <v>340</v>
      </c>
      <c r="B2" s="688"/>
      <c r="C2" s="689" t="s">
        <v>858</v>
      </c>
      <c r="D2" s="689"/>
      <c r="E2" s="689"/>
      <c r="F2" s="689"/>
      <c r="G2" s="689"/>
      <c r="H2" s="689"/>
      <c r="I2" s="410"/>
      <c r="J2" s="410"/>
      <c r="K2" s="410"/>
      <c r="L2" s="410"/>
      <c r="M2" s="411" t="s">
        <v>2</v>
      </c>
      <c r="N2" s="409"/>
      <c r="O2" s="604">
        <v>175349419</v>
      </c>
      <c r="P2" s="410"/>
      <c r="Q2" s="410"/>
      <c r="R2" s="288"/>
    </row>
    <row r="3" spans="1:18" ht="15">
      <c r="A3" s="687" t="s">
        <v>6</v>
      </c>
      <c r="B3" s="688"/>
      <c r="C3" s="690" t="s">
        <v>892</v>
      </c>
      <c r="D3" s="690"/>
      <c r="E3" s="690"/>
      <c r="F3" s="160"/>
      <c r="G3" s="160"/>
      <c r="H3" s="160"/>
      <c r="I3" s="160"/>
      <c r="J3" s="160"/>
      <c r="K3" s="160"/>
      <c r="L3" s="160"/>
      <c r="M3" s="680" t="s">
        <v>4</v>
      </c>
      <c r="N3" s="680"/>
      <c r="O3" s="409" t="s">
        <v>5</v>
      </c>
      <c r="P3" s="412"/>
      <c r="Q3" s="412"/>
      <c r="R3" s="289"/>
    </row>
    <row r="4" spans="1:18" ht="12">
      <c r="A4" s="413" t="s">
        <v>780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14"/>
      <c r="R4" s="414" t="s">
        <v>764</v>
      </c>
    </row>
    <row r="5" spans="1:18" s="558" customFormat="1" ht="30.75" customHeight="1">
      <c r="A5" s="681" t="s">
        <v>278</v>
      </c>
      <c r="B5" s="682"/>
      <c r="C5" s="685" t="s">
        <v>9</v>
      </c>
      <c r="D5" s="415" t="s">
        <v>781</v>
      </c>
      <c r="E5" s="415"/>
      <c r="F5" s="415"/>
      <c r="G5" s="415"/>
      <c r="H5" s="415" t="s">
        <v>782</v>
      </c>
      <c r="I5" s="415"/>
      <c r="J5" s="675" t="s">
        <v>783</v>
      </c>
      <c r="K5" s="415" t="s">
        <v>784</v>
      </c>
      <c r="L5" s="415"/>
      <c r="M5" s="415"/>
      <c r="N5" s="415"/>
      <c r="O5" s="415" t="s">
        <v>782</v>
      </c>
      <c r="P5" s="415"/>
      <c r="Q5" s="675" t="s">
        <v>785</v>
      </c>
      <c r="R5" s="675" t="s">
        <v>786</v>
      </c>
    </row>
    <row r="6" spans="1:18" s="558" customFormat="1" ht="48">
      <c r="A6" s="683"/>
      <c r="B6" s="684"/>
      <c r="C6" s="686"/>
      <c r="D6" s="416" t="s">
        <v>787</v>
      </c>
      <c r="E6" s="416" t="s">
        <v>788</v>
      </c>
      <c r="F6" s="416" t="s">
        <v>789</v>
      </c>
      <c r="G6" s="416" t="s">
        <v>790</v>
      </c>
      <c r="H6" s="416" t="s">
        <v>350</v>
      </c>
      <c r="I6" s="416" t="s">
        <v>351</v>
      </c>
      <c r="J6" s="676"/>
      <c r="K6" s="416" t="s">
        <v>787</v>
      </c>
      <c r="L6" s="416" t="s">
        <v>791</v>
      </c>
      <c r="M6" s="416" t="s">
        <v>792</v>
      </c>
      <c r="N6" s="416" t="s">
        <v>793</v>
      </c>
      <c r="O6" s="416" t="s">
        <v>350</v>
      </c>
      <c r="P6" s="416" t="s">
        <v>351</v>
      </c>
      <c r="Q6" s="676"/>
      <c r="R6" s="676"/>
    </row>
    <row r="7" spans="1:18" s="558" customFormat="1" ht="12">
      <c r="A7" s="417" t="s">
        <v>794</v>
      </c>
      <c r="B7" s="417"/>
      <c r="C7" s="418" t="s">
        <v>16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19" t="s">
        <v>795</v>
      </c>
      <c r="B8" s="420" t="s">
        <v>796</v>
      </c>
      <c r="C8" s="421"/>
      <c r="D8" s="422"/>
      <c r="E8" s="422"/>
      <c r="F8" s="422"/>
      <c r="G8" s="422"/>
      <c r="H8" s="422"/>
      <c r="I8" s="422"/>
      <c r="J8" s="422"/>
      <c r="K8" s="422"/>
      <c r="L8" s="551"/>
      <c r="M8" s="551"/>
      <c r="N8" s="422"/>
      <c r="O8" s="422"/>
      <c r="P8" s="422"/>
      <c r="Q8" s="422"/>
      <c r="R8" s="422"/>
    </row>
    <row r="9" spans="1:28" ht="12">
      <c r="A9" s="423" t="s">
        <v>398</v>
      </c>
      <c r="B9" s="423" t="s">
        <v>797</v>
      </c>
      <c r="C9" s="424" t="s">
        <v>798</v>
      </c>
      <c r="D9" s="541"/>
      <c r="E9" s="425"/>
      <c r="F9" s="425"/>
      <c r="G9" s="546">
        <f aca="true" t="shared" si="0" ref="G9:G18">D9+E9-F9</f>
        <v>0</v>
      </c>
      <c r="H9" s="426"/>
      <c r="I9" s="426"/>
      <c r="J9" s="546">
        <f>G9+H9-I9</f>
        <v>0</v>
      </c>
      <c r="K9" s="540"/>
      <c r="L9" s="540"/>
      <c r="M9" s="540"/>
      <c r="N9" s="541"/>
      <c r="O9" s="426"/>
      <c r="P9" s="426"/>
      <c r="Q9" s="541"/>
      <c r="R9" s="549">
        <f>J9-Q9</f>
        <v>0</v>
      </c>
      <c r="S9" s="559"/>
      <c r="T9" s="559"/>
      <c r="U9" s="559"/>
      <c r="V9" s="559"/>
      <c r="W9" s="559"/>
      <c r="X9" s="559"/>
      <c r="Y9" s="559"/>
      <c r="Z9" s="559"/>
      <c r="AA9" s="559"/>
      <c r="AB9" s="559"/>
    </row>
    <row r="10" spans="1:28" ht="12">
      <c r="A10" s="423" t="s">
        <v>399</v>
      </c>
      <c r="B10" s="423" t="s">
        <v>799</v>
      </c>
      <c r="C10" s="424" t="s">
        <v>800</v>
      </c>
      <c r="D10" s="541"/>
      <c r="E10" s="425"/>
      <c r="F10" s="425"/>
      <c r="G10" s="546">
        <f t="shared" si="0"/>
        <v>0</v>
      </c>
      <c r="H10" s="426"/>
      <c r="I10" s="426"/>
      <c r="J10" s="546">
        <f aca="true" t="shared" si="1" ref="J10:J16">G10+H10-I10</f>
        <v>0</v>
      </c>
      <c r="K10" s="540"/>
      <c r="L10" s="540"/>
      <c r="M10" s="540"/>
      <c r="N10" s="546">
        <f aca="true" t="shared" si="2" ref="N10:N16">K10+L10-M10</f>
        <v>0</v>
      </c>
      <c r="O10" s="426"/>
      <c r="P10" s="426"/>
      <c r="Q10" s="546">
        <f aca="true" t="shared" si="3" ref="Q10:Q16">N10+O10-P10</f>
        <v>0</v>
      </c>
      <c r="R10" s="549">
        <f aca="true" t="shared" si="4" ref="R10:R16">J10-Q10</f>
        <v>0</v>
      </c>
      <c r="S10" s="559"/>
      <c r="T10" s="559"/>
      <c r="U10" s="559"/>
      <c r="V10" s="559"/>
      <c r="W10" s="559"/>
      <c r="X10" s="559"/>
      <c r="Y10" s="559"/>
      <c r="Z10" s="559"/>
      <c r="AA10" s="559"/>
      <c r="AB10" s="559"/>
    </row>
    <row r="11" spans="1:28" ht="12">
      <c r="A11" s="423" t="s">
        <v>395</v>
      </c>
      <c r="B11" s="423" t="s">
        <v>801</v>
      </c>
      <c r="C11" s="424" t="s">
        <v>802</v>
      </c>
      <c r="D11" s="541"/>
      <c r="E11" s="425"/>
      <c r="F11" s="425"/>
      <c r="G11" s="546">
        <f t="shared" si="0"/>
        <v>0</v>
      </c>
      <c r="H11" s="426"/>
      <c r="I11" s="426"/>
      <c r="J11" s="546">
        <f t="shared" si="1"/>
        <v>0</v>
      </c>
      <c r="K11" s="540"/>
      <c r="L11" s="540"/>
      <c r="M11" s="540"/>
      <c r="N11" s="546">
        <f t="shared" si="2"/>
        <v>0</v>
      </c>
      <c r="O11" s="426"/>
      <c r="P11" s="426"/>
      <c r="Q11" s="546">
        <f t="shared" si="3"/>
        <v>0</v>
      </c>
      <c r="R11" s="549">
        <f t="shared" si="4"/>
        <v>0</v>
      </c>
      <c r="S11" s="559"/>
      <c r="T11" s="559"/>
      <c r="U11" s="559"/>
      <c r="V11" s="559"/>
      <c r="W11" s="559"/>
      <c r="X11" s="559"/>
      <c r="Y11" s="559"/>
      <c r="Z11" s="559"/>
      <c r="AA11" s="559"/>
      <c r="AB11" s="559"/>
    </row>
    <row r="12" spans="1:28" ht="12">
      <c r="A12" s="423" t="s">
        <v>402</v>
      </c>
      <c r="B12" s="423" t="s">
        <v>803</v>
      </c>
      <c r="C12" s="424" t="s">
        <v>804</v>
      </c>
      <c r="D12" s="541"/>
      <c r="E12" s="425"/>
      <c r="F12" s="425"/>
      <c r="G12" s="546">
        <f t="shared" si="0"/>
        <v>0</v>
      </c>
      <c r="H12" s="426"/>
      <c r="I12" s="426"/>
      <c r="J12" s="546">
        <f t="shared" si="1"/>
        <v>0</v>
      </c>
      <c r="K12" s="540">
        <v>0</v>
      </c>
      <c r="L12" s="540"/>
      <c r="M12" s="540"/>
      <c r="N12" s="546">
        <f t="shared" si="2"/>
        <v>0</v>
      </c>
      <c r="O12" s="426"/>
      <c r="P12" s="426"/>
      <c r="Q12" s="546">
        <f t="shared" si="3"/>
        <v>0</v>
      </c>
      <c r="R12" s="549">
        <f t="shared" si="4"/>
        <v>0</v>
      </c>
      <c r="S12" s="559"/>
      <c r="T12" s="559"/>
      <c r="U12" s="559"/>
      <c r="V12" s="559"/>
      <c r="W12" s="559"/>
      <c r="X12" s="559"/>
      <c r="Y12" s="559"/>
      <c r="Z12" s="559"/>
      <c r="AA12" s="559"/>
      <c r="AB12" s="559"/>
    </row>
    <row r="13" spans="1:28" ht="12">
      <c r="A13" s="423" t="s">
        <v>805</v>
      </c>
      <c r="B13" s="423" t="s">
        <v>806</v>
      </c>
      <c r="C13" s="424" t="s">
        <v>807</v>
      </c>
      <c r="D13" s="541"/>
      <c r="E13" s="425"/>
      <c r="F13" s="425"/>
      <c r="G13" s="546">
        <f t="shared" si="0"/>
        <v>0</v>
      </c>
      <c r="H13" s="426"/>
      <c r="I13" s="426"/>
      <c r="J13" s="546">
        <f t="shared" si="1"/>
        <v>0</v>
      </c>
      <c r="K13" s="540"/>
      <c r="L13" s="540"/>
      <c r="M13" s="540"/>
      <c r="N13" s="546">
        <f t="shared" si="2"/>
        <v>0</v>
      </c>
      <c r="O13" s="426"/>
      <c r="P13" s="426"/>
      <c r="Q13" s="546">
        <f t="shared" si="3"/>
        <v>0</v>
      </c>
      <c r="R13" s="549">
        <f t="shared" si="4"/>
        <v>0</v>
      </c>
      <c r="S13" s="559"/>
      <c r="T13" s="559"/>
      <c r="U13" s="559"/>
      <c r="V13" s="559"/>
      <c r="W13" s="559"/>
      <c r="X13" s="559"/>
      <c r="Y13" s="559"/>
      <c r="Z13" s="559"/>
      <c r="AA13" s="559"/>
      <c r="AB13" s="559"/>
    </row>
    <row r="14" spans="1:28" ht="12">
      <c r="A14" s="423" t="s">
        <v>808</v>
      </c>
      <c r="B14" s="423" t="s">
        <v>809</v>
      </c>
      <c r="C14" s="424" t="s">
        <v>810</v>
      </c>
      <c r="D14" s="541">
        <v>21</v>
      </c>
      <c r="E14" s="425"/>
      <c r="F14" s="425"/>
      <c r="G14" s="546">
        <f t="shared" si="0"/>
        <v>21</v>
      </c>
      <c r="H14" s="426"/>
      <c r="I14" s="426"/>
      <c r="J14" s="546">
        <f t="shared" si="1"/>
        <v>21</v>
      </c>
      <c r="K14" s="540">
        <v>21</v>
      </c>
      <c r="L14" s="540"/>
      <c r="M14" s="540"/>
      <c r="N14" s="546">
        <f t="shared" si="2"/>
        <v>21</v>
      </c>
      <c r="O14" s="426"/>
      <c r="P14" s="426"/>
      <c r="Q14" s="546">
        <f t="shared" si="3"/>
        <v>21</v>
      </c>
      <c r="R14" s="549">
        <f t="shared" si="4"/>
        <v>0</v>
      </c>
      <c r="S14" s="559"/>
      <c r="T14" s="559"/>
      <c r="U14" s="559"/>
      <c r="V14" s="559"/>
      <c r="W14" s="559"/>
      <c r="X14" s="559"/>
      <c r="Y14" s="559"/>
      <c r="Z14" s="559"/>
      <c r="AA14" s="559"/>
      <c r="AB14" s="559"/>
    </row>
    <row r="15" spans="1:28" s="561" customFormat="1" ht="24">
      <c r="A15" s="427" t="s">
        <v>811</v>
      </c>
      <c r="B15" s="428" t="s">
        <v>857</v>
      </c>
      <c r="C15" s="429" t="s">
        <v>812</v>
      </c>
      <c r="D15" s="541"/>
      <c r="E15" s="430"/>
      <c r="F15" s="430"/>
      <c r="G15" s="546">
        <f t="shared" si="0"/>
        <v>0</v>
      </c>
      <c r="H15" s="431"/>
      <c r="I15" s="431"/>
      <c r="J15" s="546">
        <f t="shared" si="1"/>
        <v>0</v>
      </c>
      <c r="K15" s="552"/>
      <c r="L15" s="552"/>
      <c r="M15" s="552"/>
      <c r="N15" s="546">
        <f t="shared" si="2"/>
        <v>0</v>
      </c>
      <c r="O15" s="431"/>
      <c r="P15" s="431"/>
      <c r="Q15" s="546">
        <f t="shared" si="3"/>
        <v>0</v>
      </c>
      <c r="R15" s="549">
        <f t="shared" si="4"/>
        <v>0</v>
      </c>
      <c r="S15" s="560"/>
      <c r="T15" s="560"/>
      <c r="U15" s="560"/>
      <c r="V15" s="560"/>
      <c r="W15" s="560"/>
      <c r="X15" s="560"/>
      <c r="Y15" s="560"/>
      <c r="Z15" s="560"/>
      <c r="AA15" s="560"/>
      <c r="AB15" s="560"/>
    </row>
    <row r="16" spans="1:28" ht="12">
      <c r="A16" s="423" t="s">
        <v>813</v>
      </c>
      <c r="B16" s="433" t="s">
        <v>814</v>
      </c>
      <c r="C16" s="424" t="s">
        <v>815</v>
      </c>
      <c r="D16" s="425"/>
      <c r="E16" s="425"/>
      <c r="F16" s="425"/>
      <c r="G16" s="546">
        <f t="shared" si="0"/>
        <v>0</v>
      </c>
      <c r="H16" s="426"/>
      <c r="I16" s="426"/>
      <c r="J16" s="546">
        <f t="shared" si="1"/>
        <v>0</v>
      </c>
      <c r="K16" s="540"/>
      <c r="L16" s="540"/>
      <c r="M16" s="540"/>
      <c r="N16" s="546">
        <f t="shared" si="2"/>
        <v>0</v>
      </c>
      <c r="O16" s="426"/>
      <c r="P16" s="426"/>
      <c r="Q16" s="546">
        <f t="shared" si="3"/>
        <v>0</v>
      </c>
      <c r="R16" s="549">
        <f t="shared" si="4"/>
        <v>0</v>
      </c>
      <c r="S16" s="559"/>
      <c r="T16" s="559"/>
      <c r="U16" s="559"/>
      <c r="V16" s="559"/>
      <c r="W16" s="559"/>
      <c r="X16" s="559"/>
      <c r="Y16" s="559"/>
      <c r="Z16" s="559"/>
      <c r="AA16" s="559"/>
      <c r="AB16" s="559"/>
    </row>
    <row r="17" spans="1:28" ht="12">
      <c r="A17" s="434"/>
      <c r="B17" s="435" t="s">
        <v>362</v>
      </c>
      <c r="C17" s="436" t="s">
        <v>816</v>
      </c>
      <c r="D17" s="535">
        <f>SUM(D9:D16)</f>
        <v>21</v>
      </c>
      <c r="E17" s="438">
        <f>SUM(E9:E16)</f>
        <v>0</v>
      </c>
      <c r="F17" s="438">
        <f>SUM(F9:F16)</f>
        <v>0</v>
      </c>
      <c r="G17" s="438">
        <f t="shared" si="0"/>
        <v>21</v>
      </c>
      <c r="H17" s="439">
        <v>0</v>
      </c>
      <c r="I17" s="439">
        <v>0</v>
      </c>
      <c r="J17" s="543">
        <f>SUM(J9:J16)</f>
        <v>21</v>
      </c>
      <c r="K17" s="543">
        <f>SUM(K9:K16)</f>
        <v>21</v>
      </c>
      <c r="L17" s="550">
        <f>SUM(L10:L16)</f>
        <v>0</v>
      </c>
      <c r="M17" s="550">
        <f>SUM(M10:M16)</f>
        <v>0</v>
      </c>
      <c r="N17" s="543">
        <f>SUM(N10:N16)</f>
        <v>21</v>
      </c>
      <c r="O17" s="439">
        <v>0</v>
      </c>
      <c r="P17" s="439">
        <v>0</v>
      </c>
      <c r="Q17" s="543">
        <f>SUM(Q10:Q16)</f>
        <v>21</v>
      </c>
      <c r="R17" s="543">
        <f>SUM(R9:R16)</f>
        <v>0</v>
      </c>
      <c r="S17" s="559"/>
      <c r="T17" s="559"/>
      <c r="U17" s="559"/>
      <c r="V17" s="559"/>
      <c r="W17" s="559"/>
      <c r="X17" s="559"/>
      <c r="Y17" s="559"/>
      <c r="Z17" s="559"/>
      <c r="AA17" s="559"/>
      <c r="AB17" s="559"/>
    </row>
    <row r="18" spans="1:28" ht="12">
      <c r="A18" s="440" t="s">
        <v>817</v>
      </c>
      <c r="B18" s="441" t="s">
        <v>818</v>
      </c>
      <c r="C18" s="436" t="s">
        <v>819</v>
      </c>
      <c r="D18" s="537">
        <v>2207</v>
      </c>
      <c r="E18" s="442">
        <v>21</v>
      </c>
      <c r="F18" s="442">
        <v>486</v>
      </c>
      <c r="G18" s="438">
        <f t="shared" si="0"/>
        <v>1742</v>
      </c>
      <c r="H18" s="443"/>
      <c r="I18" s="443"/>
      <c r="J18" s="543">
        <f>G18+H18-I18</f>
        <v>1742</v>
      </c>
      <c r="K18" s="537"/>
      <c r="L18" s="553"/>
      <c r="M18" s="553"/>
      <c r="N18" s="543">
        <f>K18+L18-M18</f>
        <v>0</v>
      </c>
      <c r="O18" s="443">
        <v>0</v>
      </c>
      <c r="P18" s="443">
        <v>0</v>
      </c>
      <c r="Q18" s="543">
        <f>N18</f>
        <v>0</v>
      </c>
      <c r="R18" s="543">
        <f>J18-Q18</f>
        <v>1742</v>
      </c>
      <c r="S18" s="559"/>
      <c r="T18" s="559"/>
      <c r="U18" s="559"/>
      <c r="V18" s="559"/>
      <c r="W18" s="559"/>
      <c r="X18" s="559"/>
      <c r="Y18" s="559"/>
      <c r="Z18" s="559"/>
      <c r="AA18" s="559"/>
      <c r="AB18" s="559"/>
    </row>
    <row r="19" spans="1:28" ht="12" customHeight="1">
      <c r="A19" s="444" t="s">
        <v>820</v>
      </c>
      <c r="B19" s="445" t="s">
        <v>821</v>
      </c>
      <c r="C19" s="446" t="s">
        <v>822</v>
      </c>
      <c r="D19" s="538"/>
      <c r="E19" s="447"/>
      <c r="F19" s="447"/>
      <c r="G19" s="541"/>
      <c r="H19" s="448"/>
      <c r="I19" s="448"/>
      <c r="J19" s="541"/>
      <c r="K19" s="538"/>
      <c r="L19" s="538"/>
      <c r="M19" s="538"/>
      <c r="N19" s="546">
        <f aca="true" t="shared" si="5" ref="N19:N24">K19+L19-M19</f>
        <v>0</v>
      </c>
      <c r="O19" s="448"/>
      <c r="P19" s="448"/>
      <c r="Q19" s="541">
        <v>0</v>
      </c>
      <c r="R19" s="541">
        <v>0</v>
      </c>
      <c r="S19" s="559"/>
      <c r="T19" s="559"/>
      <c r="U19" s="559"/>
      <c r="V19" s="559"/>
      <c r="W19" s="559"/>
      <c r="X19" s="559"/>
      <c r="Y19" s="559"/>
      <c r="Z19" s="559"/>
      <c r="AA19" s="559"/>
      <c r="AB19" s="559"/>
    </row>
    <row r="20" spans="1:28" ht="12" customHeight="1">
      <c r="A20" s="449" t="s">
        <v>823</v>
      </c>
      <c r="B20" s="420" t="s">
        <v>824</v>
      </c>
      <c r="C20" s="424"/>
      <c r="D20" s="539"/>
      <c r="E20" s="450"/>
      <c r="F20" s="450"/>
      <c r="G20" s="541"/>
      <c r="H20" s="451"/>
      <c r="I20" s="451"/>
      <c r="J20" s="541"/>
      <c r="K20" s="539"/>
      <c r="L20" s="539"/>
      <c r="M20" s="539"/>
      <c r="N20" s="546">
        <f t="shared" si="5"/>
        <v>0</v>
      </c>
      <c r="O20" s="451"/>
      <c r="P20" s="451"/>
      <c r="Q20" s="541">
        <v>0</v>
      </c>
      <c r="R20" s="541">
        <v>0</v>
      </c>
      <c r="S20" s="559"/>
      <c r="T20" s="559"/>
      <c r="U20" s="559"/>
      <c r="V20" s="559"/>
      <c r="W20" s="559"/>
      <c r="X20" s="559"/>
      <c r="Y20" s="559"/>
      <c r="Z20" s="559"/>
      <c r="AA20" s="559"/>
      <c r="AB20" s="559"/>
    </row>
    <row r="21" spans="1:28" ht="12">
      <c r="A21" s="423" t="s">
        <v>398</v>
      </c>
      <c r="B21" s="423" t="s">
        <v>825</v>
      </c>
      <c r="C21" s="424" t="s">
        <v>826</v>
      </c>
      <c r="D21" s="540"/>
      <c r="E21" s="425"/>
      <c r="F21" s="425"/>
      <c r="G21" s="541"/>
      <c r="H21" s="426"/>
      <c r="I21" s="426"/>
      <c r="J21" s="541"/>
      <c r="K21" s="540"/>
      <c r="L21" s="540"/>
      <c r="M21" s="540"/>
      <c r="N21" s="546">
        <f t="shared" si="5"/>
        <v>0</v>
      </c>
      <c r="O21" s="426"/>
      <c r="P21" s="426"/>
      <c r="Q21" s="541">
        <v>0</v>
      </c>
      <c r="R21" s="541">
        <v>0</v>
      </c>
      <c r="S21" s="559"/>
      <c r="T21" s="559"/>
      <c r="U21" s="559"/>
      <c r="V21" s="559"/>
      <c r="W21" s="559"/>
      <c r="X21" s="559"/>
      <c r="Y21" s="559"/>
      <c r="Z21" s="559"/>
      <c r="AA21" s="559"/>
      <c r="AB21" s="559"/>
    </row>
    <row r="22" spans="1:28" ht="12">
      <c r="A22" s="423" t="s">
        <v>399</v>
      </c>
      <c r="B22" s="423" t="s">
        <v>827</v>
      </c>
      <c r="C22" s="424" t="s">
        <v>828</v>
      </c>
      <c r="D22" s="541"/>
      <c r="E22" s="425"/>
      <c r="F22" s="425"/>
      <c r="G22" s="541"/>
      <c r="H22" s="426"/>
      <c r="I22" s="426"/>
      <c r="J22" s="541"/>
      <c r="K22" s="541"/>
      <c r="L22" s="540"/>
      <c r="M22" s="540"/>
      <c r="N22" s="546">
        <f t="shared" si="5"/>
        <v>0</v>
      </c>
      <c r="O22" s="426"/>
      <c r="P22" s="426"/>
      <c r="Q22" s="548"/>
      <c r="R22" s="549">
        <f>J22-Q22</f>
        <v>0</v>
      </c>
      <c r="S22" s="559"/>
      <c r="T22" s="559"/>
      <c r="U22" s="559"/>
      <c r="V22" s="559"/>
      <c r="W22" s="559"/>
      <c r="X22" s="559"/>
      <c r="Y22" s="559"/>
      <c r="Z22" s="559"/>
      <c r="AA22" s="559"/>
      <c r="AB22" s="559"/>
    </row>
    <row r="23" spans="1:28" ht="12">
      <c r="A23" s="428" t="s">
        <v>395</v>
      </c>
      <c r="B23" s="428" t="s">
        <v>829</v>
      </c>
      <c r="C23" s="424" t="s">
        <v>830</v>
      </c>
      <c r="D23" s="541"/>
      <c r="E23" s="425"/>
      <c r="F23" s="425"/>
      <c r="G23" s="541"/>
      <c r="H23" s="426"/>
      <c r="I23" s="426"/>
      <c r="J23" s="541"/>
      <c r="K23" s="541"/>
      <c r="L23" s="540"/>
      <c r="M23" s="540"/>
      <c r="N23" s="546">
        <f t="shared" si="5"/>
        <v>0</v>
      </c>
      <c r="O23" s="426"/>
      <c r="P23" s="426"/>
      <c r="Q23" s="541">
        <v>0</v>
      </c>
      <c r="R23" s="549">
        <f>J23-Q23</f>
        <v>0</v>
      </c>
      <c r="S23" s="559"/>
      <c r="T23" s="559"/>
      <c r="U23" s="559"/>
      <c r="V23" s="559"/>
      <c r="W23" s="559"/>
      <c r="X23" s="559"/>
      <c r="Y23" s="559"/>
      <c r="Z23" s="559"/>
      <c r="AA23" s="559"/>
      <c r="AB23" s="559"/>
    </row>
    <row r="24" spans="1:28" ht="12">
      <c r="A24" s="423" t="s">
        <v>402</v>
      </c>
      <c r="B24" s="452" t="s">
        <v>814</v>
      </c>
      <c r="C24" s="424" t="s">
        <v>831</v>
      </c>
      <c r="D24" s="541"/>
      <c r="E24" s="425"/>
      <c r="F24" s="425"/>
      <c r="G24" s="541"/>
      <c r="H24" s="426"/>
      <c r="I24" s="426"/>
      <c r="J24" s="541"/>
      <c r="K24" s="541"/>
      <c r="L24" s="540"/>
      <c r="M24" s="540"/>
      <c r="N24" s="546">
        <f t="shared" si="5"/>
        <v>0</v>
      </c>
      <c r="O24" s="426"/>
      <c r="P24" s="426"/>
      <c r="Q24" s="546">
        <f>N24+O24-P24</f>
        <v>0</v>
      </c>
      <c r="R24" s="549">
        <f>J24-Q24</f>
        <v>0</v>
      </c>
      <c r="S24" s="559"/>
      <c r="T24" s="559"/>
      <c r="U24" s="559"/>
      <c r="V24" s="559"/>
      <c r="W24" s="559"/>
      <c r="X24" s="559"/>
      <c r="Y24" s="559"/>
      <c r="Z24" s="559"/>
      <c r="AA24" s="559"/>
      <c r="AB24" s="559"/>
    </row>
    <row r="25" spans="1:28" ht="12">
      <c r="A25" s="434"/>
      <c r="B25" s="435" t="s">
        <v>406</v>
      </c>
      <c r="C25" s="453" t="s">
        <v>832</v>
      </c>
      <c r="D25" s="554">
        <f>SUM(D21:D24)</f>
        <v>0</v>
      </c>
      <c r="E25" s="554">
        <f>SUM(E21:E24)</f>
        <v>0</v>
      </c>
      <c r="F25" s="554">
        <f>SUM(F21:F24)</f>
        <v>0</v>
      </c>
      <c r="G25" s="554">
        <f>SUM(G21:G24)</f>
        <v>0</v>
      </c>
      <c r="H25" s="454">
        <v>0</v>
      </c>
      <c r="I25" s="454">
        <v>0</v>
      </c>
      <c r="J25" s="544">
        <f>SUM(J19:J24)</f>
        <v>0</v>
      </c>
      <c r="K25" s="554">
        <f>SUM(K21:K24)</f>
        <v>0</v>
      </c>
      <c r="L25" s="554">
        <f>SUM(L19:L24)</f>
        <v>0</v>
      </c>
      <c r="M25" s="542">
        <v>0</v>
      </c>
      <c r="N25" s="562">
        <f>SUM(N19:N24)</f>
        <v>0</v>
      </c>
      <c r="O25" s="454">
        <v>0</v>
      </c>
      <c r="P25" s="454">
        <v>0</v>
      </c>
      <c r="Q25" s="544">
        <f>SUM(Q19:Q24)</f>
        <v>0</v>
      </c>
      <c r="R25" s="544">
        <f>SUM(R19:R24)</f>
        <v>0</v>
      </c>
      <c r="S25" s="559"/>
      <c r="T25" s="559"/>
      <c r="U25" s="559"/>
      <c r="V25" s="559"/>
      <c r="W25" s="559"/>
      <c r="X25" s="559"/>
      <c r="Y25" s="559"/>
      <c r="Z25" s="559"/>
      <c r="AA25" s="559"/>
      <c r="AB25" s="559"/>
    </row>
    <row r="26" spans="1:18" ht="24" customHeight="1">
      <c r="A26" s="449" t="s">
        <v>833</v>
      </c>
      <c r="B26" s="455" t="s">
        <v>834</v>
      </c>
      <c r="C26" s="456"/>
      <c r="D26" s="457"/>
      <c r="E26" s="457"/>
      <c r="F26" s="457"/>
      <c r="G26" s="458"/>
      <c r="H26" s="459"/>
      <c r="I26" s="459"/>
      <c r="J26" s="547"/>
      <c r="K26" s="459"/>
      <c r="L26" s="459"/>
      <c r="M26" s="459"/>
      <c r="N26" s="458"/>
      <c r="O26" s="459"/>
      <c r="P26" s="459"/>
      <c r="Q26" s="458"/>
      <c r="R26" s="460"/>
    </row>
    <row r="27" spans="1:28" ht="12">
      <c r="A27" s="423" t="s">
        <v>398</v>
      </c>
      <c r="B27" s="461" t="s">
        <v>835</v>
      </c>
      <c r="C27" s="462" t="s">
        <v>836</v>
      </c>
      <c r="D27" s="463"/>
      <c r="E27" s="463"/>
      <c r="F27" s="463"/>
      <c r="G27" s="545"/>
      <c r="H27" s="464"/>
      <c r="I27" s="464"/>
      <c r="J27" s="545"/>
      <c r="K27" s="555"/>
      <c r="L27" s="555"/>
      <c r="M27" s="555"/>
      <c r="N27" s="545"/>
      <c r="O27" s="464"/>
      <c r="P27" s="464"/>
      <c r="Q27" s="545"/>
      <c r="R27" s="545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</row>
    <row r="28" spans="1:28" ht="12">
      <c r="A28" s="423"/>
      <c r="B28" s="423" t="s">
        <v>108</v>
      </c>
      <c r="C28" s="424" t="s">
        <v>837</v>
      </c>
      <c r="D28" s="425"/>
      <c r="E28" s="425"/>
      <c r="F28" s="425"/>
      <c r="G28" s="541"/>
      <c r="H28" s="426"/>
      <c r="I28" s="426"/>
      <c r="J28" s="541"/>
      <c r="K28" s="540"/>
      <c r="L28" s="540"/>
      <c r="M28" s="540"/>
      <c r="N28" s="541"/>
      <c r="O28" s="465"/>
      <c r="P28" s="465"/>
      <c r="Q28" s="541"/>
      <c r="R28" s="541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</row>
    <row r="29" spans="1:28" ht="12">
      <c r="A29" s="423"/>
      <c r="B29" s="423" t="s">
        <v>110</v>
      </c>
      <c r="C29" s="424" t="s">
        <v>838</v>
      </c>
      <c r="D29" s="425"/>
      <c r="E29" s="425"/>
      <c r="F29" s="425"/>
      <c r="G29" s="541"/>
      <c r="H29" s="465"/>
      <c r="I29" s="465"/>
      <c r="J29" s="541"/>
      <c r="K29" s="540"/>
      <c r="L29" s="540"/>
      <c r="M29" s="540"/>
      <c r="N29" s="541"/>
      <c r="O29" s="465"/>
      <c r="P29" s="465"/>
      <c r="Q29" s="541"/>
      <c r="R29" s="541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</row>
    <row r="30" spans="1:28" ht="12">
      <c r="A30" s="423"/>
      <c r="B30" s="423" t="s">
        <v>114</v>
      </c>
      <c r="C30" s="424" t="s">
        <v>839</v>
      </c>
      <c r="D30" s="425"/>
      <c r="E30" s="425"/>
      <c r="F30" s="425"/>
      <c r="G30" s="541"/>
      <c r="H30" s="465"/>
      <c r="I30" s="465"/>
      <c r="J30" s="541"/>
      <c r="K30" s="540"/>
      <c r="L30" s="540"/>
      <c r="M30" s="540"/>
      <c r="N30" s="541"/>
      <c r="O30" s="465"/>
      <c r="P30" s="465"/>
      <c r="Q30" s="541"/>
      <c r="R30" s="541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</row>
    <row r="31" spans="1:28" ht="12">
      <c r="A31" s="423"/>
      <c r="B31" s="423" t="s">
        <v>116</v>
      </c>
      <c r="C31" s="424" t="s">
        <v>840</v>
      </c>
      <c r="D31" s="425"/>
      <c r="E31" s="425"/>
      <c r="F31" s="425"/>
      <c r="G31" s="541"/>
      <c r="H31" s="465"/>
      <c r="I31" s="465"/>
      <c r="J31" s="541"/>
      <c r="K31" s="540"/>
      <c r="L31" s="540"/>
      <c r="M31" s="540"/>
      <c r="N31" s="541"/>
      <c r="O31" s="465"/>
      <c r="P31" s="465"/>
      <c r="Q31" s="541"/>
      <c r="R31" s="541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</row>
    <row r="32" spans="1:28" ht="12">
      <c r="A32" s="423" t="s">
        <v>399</v>
      </c>
      <c r="B32" s="461" t="s">
        <v>841</v>
      </c>
      <c r="C32" s="424" t="s">
        <v>842</v>
      </c>
      <c r="D32" s="433"/>
      <c r="E32" s="433"/>
      <c r="F32" s="433"/>
      <c r="G32" s="541"/>
      <c r="H32" s="466"/>
      <c r="I32" s="466"/>
      <c r="J32" s="541"/>
      <c r="K32" s="556"/>
      <c r="L32" s="556"/>
      <c r="M32" s="556"/>
      <c r="N32" s="541"/>
      <c r="O32" s="466"/>
      <c r="P32" s="466"/>
      <c r="Q32" s="541"/>
      <c r="R32" s="541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</row>
    <row r="33" spans="1:28" ht="12">
      <c r="A33" s="423"/>
      <c r="B33" s="467" t="s">
        <v>122</v>
      </c>
      <c r="C33" s="424" t="s">
        <v>843</v>
      </c>
      <c r="D33" s="425"/>
      <c r="E33" s="425"/>
      <c r="F33" s="425"/>
      <c r="G33" s="541"/>
      <c r="H33" s="465"/>
      <c r="I33" s="465"/>
      <c r="J33" s="541"/>
      <c r="K33" s="540"/>
      <c r="L33" s="540"/>
      <c r="M33" s="540"/>
      <c r="N33" s="541"/>
      <c r="O33" s="465"/>
      <c r="P33" s="465"/>
      <c r="Q33" s="541"/>
      <c r="R33" s="541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</row>
    <row r="34" spans="1:28" ht="12">
      <c r="A34" s="423"/>
      <c r="B34" s="467" t="s">
        <v>844</v>
      </c>
      <c r="C34" s="424" t="s">
        <v>845</v>
      </c>
      <c r="D34" s="425"/>
      <c r="E34" s="425"/>
      <c r="F34" s="425"/>
      <c r="G34" s="541"/>
      <c r="H34" s="465"/>
      <c r="I34" s="465"/>
      <c r="J34" s="541"/>
      <c r="K34" s="540"/>
      <c r="L34" s="540"/>
      <c r="M34" s="540"/>
      <c r="N34" s="541"/>
      <c r="O34" s="465"/>
      <c r="P34" s="465"/>
      <c r="Q34" s="541"/>
      <c r="R34" s="541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</row>
    <row r="35" spans="1:28" ht="12">
      <c r="A35" s="423"/>
      <c r="B35" s="467" t="s">
        <v>357</v>
      </c>
      <c r="C35" s="424" t="s">
        <v>846</v>
      </c>
      <c r="D35" s="425"/>
      <c r="E35" s="425"/>
      <c r="F35" s="425"/>
      <c r="G35" s="541"/>
      <c r="H35" s="465"/>
      <c r="I35" s="465"/>
      <c r="J35" s="541"/>
      <c r="K35" s="540"/>
      <c r="L35" s="540"/>
      <c r="M35" s="540"/>
      <c r="N35" s="541"/>
      <c r="O35" s="465"/>
      <c r="P35" s="465"/>
      <c r="Q35" s="541"/>
      <c r="R35" s="541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</row>
    <row r="36" spans="1:28" ht="24">
      <c r="A36" s="423"/>
      <c r="B36" s="467" t="s">
        <v>847</v>
      </c>
      <c r="C36" s="424" t="s">
        <v>848</v>
      </c>
      <c r="D36" s="425"/>
      <c r="E36" s="425"/>
      <c r="F36" s="425"/>
      <c r="G36" s="541"/>
      <c r="H36" s="465"/>
      <c r="I36" s="465"/>
      <c r="J36" s="541"/>
      <c r="K36" s="540"/>
      <c r="L36" s="540"/>
      <c r="M36" s="540"/>
      <c r="N36" s="541"/>
      <c r="O36" s="465"/>
      <c r="P36" s="465"/>
      <c r="Q36" s="541"/>
      <c r="R36" s="541"/>
      <c r="S36" s="559"/>
      <c r="T36" s="559"/>
      <c r="U36" s="559"/>
      <c r="V36" s="559"/>
      <c r="W36" s="559"/>
      <c r="X36" s="559"/>
      <c r="Y36" s="559"/>
      <c r="Z36" s="559"/>
      <c r="AA36" s="559"/>
      <c r="AB36" s="559"/>
    </row>
    <row r="37" spans="1:28" ht="12">
      <c r="A37" s="423" t="s">
        <v>395</v>
      </c>
      <c r="B37" s="467" t="s">
        <v>814</v>
      </c>
      <c r="C37" s="424" t="s">
        <v>849</v>
      </c>
      <c r="D37" s="425"/>
      <c r="E37" s="425"/>
      <c r="F37" s="425"/>
      <c r="G37" s="541"/>
      <c r="H37" s="465"/>
      <c r="I37" s="465"/>
      <c r="J37" s="541"/>
      <c r="K37" s="540"/>
      <c r="L37" s="540"/>
      <c r="M37" s="540"/>
      <c r="N37" s="541"/>
      <c r="O37" s="465"/>
      <c r="P37" s="465"/>
      <c r="Q37" s="541"/>
      <c r="R37" s="541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</row>
    <row r="38" spans="1:28" ht="12">
      <c r="A38" s="434"/>
      <c r="B38" s="435" t="s">
        <v>850</v>
      </c>
      <c r="C38" s="436" t="s">
        <v>851</v>
      </c>
      <c r="D38" s="535">
        <v>0</v>
      </c>
      <c r="E38" s="437">
        <v>0</v>
      </c>
      <c r="F38" s="437">
        <v>0</v>
      </c>
      <c r="G38" s="537">
        <v>0</v>
      </c>
      <c r="H38" s="439">
        <v>0</v>
      </c>
      <c r="I38" s="439">
        <v>0</v>
      </c>
      <c r="J38" s="537">
        <v>0</v>
      </c>
      <c r="K38" s="535">
        <v>0</v>
      </c>
      <c r="L38" s="535">
        <v>0</v>
      </c>
      <c r="M38" s="535">
        <v>0</v>
      </c>
      <c r="N38" s="537">
        <v>0</v>
      </c>
      <c r="O38" s="439">
        <v>0</v>
      </c>
      <c r="P38" s="439">
        <v>0</v>
      </c>
      <c r="Q38" s="537">
        <v>0</v>
      </c>
      <c r="R38" s="537">
        <v>0</v>
      </c>
      <c r="S38" s="559"/>
      <c r="T38" s="559"/>
      <c r="U38" s="559"/>
      <c r="V38" s="559"/>
      <c r="W38" s="559"/>
      <c r="X38" s="559"/>
      <c r="Y38" s="559"/>
      <c r="Z38" s="559"/>
      <c r="AA38" s="559"/>
      <c r="AB38" s="559"/>
    </row>
    <row r="39" spans="1:28" ht="12">
      <c r="A39" s="423"/>
      <c r="B39" s="468" t="s">
        <v>852</v>
      </c>
      <c r="C39" s="469" t="s">
        <v>853</v>
      </c>
      <c r="D39" s="536">
        <f>D17+D18+D25+D38</f>
        <v>2228</v>
      </c>
      <c r="E39" s="536">
        <f>E17+E18+E25+E38</f>
        <v>21</v>
      </c>
      <c r="F39" s="536">
        <f aca="true" t="shared" si="6" ref="F39:R39">F17+F18+F25+F38</f>
        <v>486</v>
      </c>
      <c r="G39" s="536">
        <f t="shared" si="6"/>
        <v>1763</v>
      </c>
      <c r="H39" s="536">
        <f t="shared" si="6"/>
        <v>0</v>
      </c>
      <c r="I39" s="536">
        <f t="shared" si="6"/>
        <v>0</v>
      </c>
      <c r="J39" s="536">
        <f t="shared" si="6"/>
        <v>1763</v>
      </c>
      <c r="K39" s="536">
        <f t="shared" si="6"/>
        <v>21</v>
      </c>
      <c r="L39" s="536">
        <f t="shared" si="6"/>
        <v>0</v>
      </c>
      <c r="M39" s="536">
        <f t="shared" si="6"/>
        <v>0</v>
      </c>
      <c r="N39" s="536">
        <f t="shared" si="6"/>
        <v>21</v>
      </c>
      <c r="O39" s="536">
        <f t="shared" si="6"/>
        <v>0</v>
      </c>
      <c r="P39" s="536">
        <f t="shared" si="6"/>
        <v>0</v>
      </c>
      <c r="Q39" s="536">
        <f t="shared" si="6"/>
        <v>21</v>
      </c>
      <c r="R39" s="536">
        <f t="shared" si="6"/>
        <v>1742</v>
      </c>
      <c r="S39" s="559"/>
      <c r="T39" s="559"/>
      <c r="U39" s="559"/>
      <c r="V39" s="559"/>
      <c r="W39" s="559"/>
      <c r="X39" s="559"/>
      <c r="Y39" s="559"/>
      <c r="Z39" s="559"/>
      <c r="AA39" s="559"/>
      <c r="AB39" s="559"/>
    </row>
    <row r="40" spans="1:18" ht="12">
      <c r="A40" s="470"/>
      <c r="B40" s="470"/>
      <c r="C40" s="470"/>
      <c r="D40" s="471"/>
      <c r="E40" s="471"/>
      <c r="F40" s="471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</row>
    <row r="41" spans="1:18" ht="12">
      <c r="A41" s="470"/>
      <c r="B41" s="470" t="s">
        <v>854</v>
      </c>
      <c r="C41" s="470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70"/>
      <c r="B42" s="470"/>
      <c r="C42" s="470"/>
      <c r="D42" s="473"/>
      <c r="E42" s="473"/>
      <c r="F42" s="473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</row>
    <row r="43" spans="1:18" ht="12">
      <c r="A43" s="470"/>
      <c r="B43" s="667" t="s">
        <v>893</v>
      </c>
      <c r="C43" s="667"/>
      <c r="D43" s="475"/>
      <c r="E43" s="475"/>
      <c r="F43" s="475"/>
      <c r="G43" s="470"/>
      <c r="H43" s="476" t="s">
        <v>855</v>
      </c>
      <c r="I43" s="476"/>
      <c r="J43" s="476"/>
      <c r="K43" s="677"/>
      <c r="L43" s="677"/>
      <c r="M43" s="677"/>
      <c r="N43" s="677"/>
      <c r="O43" s="678" t="s">
        <v>879</v>
      </c>
      <c r="P43" s="679"/>
      <c r="Q43" s="679"/>
      <c r="R43" s="679"/>
    </row>
    <row r="44" spans="1:20" ht="12">
      <c r="A44" s="201"/>
      <c r="B44" s="201"/>
      <c r="C44" s="201"/>
      <c r="D44" s="477"/>
      <c r="E44" s="477"/>
      <c r="F44" s="477"/>
      <c r="G44" s="201"/>
      <c r="H44" s="201"/>
      <c r="I44" s="201"/>
      <c r="J44" s="637" t="s">
        <v>866</v>
      </c>
      <c r="K44" s="201"/>
      <c r="L44" s="201"/>
      <c r="M44" s="201"/>
      <c r="N44" s="201"/>
      <c r="O44" s="201"/>
      <c r="P44" s="663" t="s">
        <v>867</v>
      </c>
      <c r="Q44" s="663"/>
      <c r="R44" s="663"/>
      <c r="S44" s="663"/>
      <c r="T44" s="663"/>
    </row>
    <row r="45" spans="1:18" ht="12">
      <c r="A45" s="201"/>
      <c r="B45" s="201"/>
      <c r="C45" s="201"/>
      <c r="D45" s="477"/>
      <c r="E45" s="477"/>
      <c r="F45" s="477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77"/>
      <c r="E46" s="477"/>
      <c r="F46" s="477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77"/>
      <c r="E47" s="477"/>
      <c r="F47" s="477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77"/>
      <c r="E48" s="477"/>
      <c r="F48" s="477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77"/>
      <c r="E49" s="477"/>
      <c r="F49" s="477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32"/>
      <c r="E50" s="432"/>
      <c r="F50" s="432"/>
    </row>
    <row r="51" spans="4:6" ht="12">
      <c r="D51" s="432"/>
      <c r="E51" s="432"/>
      <c r="F51" s="432"/>
    </row>
    <row r="52" spans="4:6" ht="12">
      <c r="D52" s="432"/>
      <c r="E52" s="432"/>
      <c r="F52" s="432"/>
    </row>
    <row r="53" spans="4:6" ht="12">
      <c r="D53" s="432"/>
      <c r="E53" s="432"/>
      <c r="F53" s="432"/>
    </row>
    <row r="54" spans="4:6" ht="12">
      <c r="D54" s="432"/>
      <c r="E54" s="432"/>
      <c r="F54" s="432"/>
    </row>
    <row r="55" spans="4:6" ht="12">
      <c r="D55" s="432"/>
      <c r="E55" s="432"/>
      <c r="F55" s="432"/>
    </row>
    <row r="56" spans="4:6" ht="12">
      <c r="D56" s="432"/>
      <c r="E56" s="432"/>
      <c r="F56" s="432"/>
    </row>
    <row r="57" spans="4:6" ht="12">
      <c r="D57" s="432"/>
      <c r="E57" s="432"/>
      <c r="F57" s="432"/>
    </row>
    <row r="58" spans="4:6" ht="12">
      <c r="D58" s="432"/>
      <c r="E58" s="432"/>
      <c r="F58" s="432"/>
    </row>
    <row r="59" spans="4:6" ht="12">
      <c r="D59" s="432"/>
      <c r="E59" s="432"/>
      <c r="F59" s="432"/>
    </row>
    <row r="60" spans="4:6" ht="12">
      <c r="D60" s="432"/>
      <c r="E60" s="432"/>
      <c r="F60" s="432"/>
    </row>
    <row r="61" spans="4:6" ht="12">
      <c r="D61" s="432"/>
      <c r="E61" s="432"/>
      <c r="F61" s="432"/>
    </row>
    <row r="62" spans="4:6" ht="12">
      <c r="D62" s="432"/>
      <c r="E62" s="432"/>
      <c r="F62" s="432"/>
    </row>
    <row r="63" spans="4:6" ht="12">
      <c r="D63" s="432"/>
      <c r="E63" s="432"/>
      <c r="F63" s="432"/>
    </row>
    <row r="64" spans="4:6" ht="12">
      <c r="D64" s="432"/>
      <c r="E64" s="432"/>
      <c r="F64" s="432"/>
    </row>
    <row r="65" spans="4:6" ht="12">
      <c r="D65" s="432"/>
      <c r="E65" s="432"/>
      <c r="F65" s="432"/>
    </row>
    <row r="66" spans="4:6" ht="12">
      <c r="D66" s="432"/>
      <c r="E66" s="432"/>
      <c r="F66" s="432"/>
    </row>
    <row r="67" spans="5:6" ht="12">
      <c r="E67" s="432"/>
      <c r="F67" s="432"/>
    </row>
    <row r="68" spans="5:6" ht="12">
      <c r="E68" s="432"/>
      <c r="F68" s="432"/>
    </row>
    <row r="69" spans="5:6" ht="12">
      <c r="E69" s="432"/>
      <c r="F69" s="432"/>
    </row>
    <row r="70" spans="5:6" ht="12">
      <c r="E70" s="432"/>
      <c r="F70" s="432"/>
    </row>
    <row r="71" spans="5:6" ht="12">
      <c r="E71" s="432"/>
      <c r="F71" s="432"/>
    </row>
    <row r="72" spans="5:6" ht="12">
      <c r="E72" s="432"/>
      <c r="F72" s="432"/>
    </row>
    <row r="73" spans="5:6" ht="12">
      <c r="E73" s="432"/>
      <c r="F73" s="432"/>
    </row>
    <row r="74" spans="5:6" ht="12">
      <c r="E74" s="432"/>
      <c r="F74" s="432"/>
    </row>
    <row r="75" spans="5:6" ht="12">
      <c r="E75" s="432"/>
      <c r="F75" s="432"/>
    </row>
    <row r="76" spans="5:6" ht="12">
      <c r="E76" s="432"/>
      <c r="F76" s="432"/>
    </row>
    <row r="77" spans="5:6" ht="12">
      <c r="E77" s="432"/>
      <c r="F77" s="432"/>
    </row>
    <row r="78" spans="5:6" ht="12">
      <c r="E78" s="432"/>
      <c r="F78" s="432"/>
    </row>
    <row r="79" spans="5:6" ht="12">
      <c r="E79" s="432"/>
      <c r="F79" s="432"/>
    </row>
    <row r="80" spans="5:6" ht="12">
      <c r="E80" s="432"/>
      <c r="F80" s="432"/>
    </row>
    <row r="81" spans="5:6" ht="12">
      <c r="E81" s="432"/>
      <c r="F81" s="432"/>
    </row>
    <row r="82" spans="5:6" ht="12">
      <c r="E82" s="432"/>
      <c r="F82" s="432"/>
    </row>
    <row r="83" spans="5:6" ht="12">
      <c r="E83" s="432"/>
      <c r="F83" s="432"/>
    </row>
    <row r="84" spans="5:6" ht="12">
      <c r="E84" s="432"/>
      <c r="F84" s="432"/>
    </row>
    <row r="85" spans="5:6" ht="12">
      <c r="E85" s="432"/>
      <c r="F85" s="432"/>
    </row>
    <row r="86" spans="5:6" ht="12">
      <c r="E86" s="432"/>
      <c r="F86" s="432"/>
    </row>
    <row r="87" spans="5:6" ht="12">
      <c r="E87" s="432"/>
      <c r="F87" s="432"/>
    </row>
    <row r="88" spans="5:6" ht="12">
      <c r="E88" s="432"/>
      <c r="F88" s="432"/>
    </row>
    <row r="89" spans="5:6" ht="12">
      <c r="E89" s="432"/>
      <c r="F89" s="432"/>
    </row>
    <row r="90" spans="5:6" ht="12">
      <c r="E90" s="432"/>
      <c r="F90" s="432"/>
    </row>
    <row r="91" spans="5:6" ht="12">
      <c r="E91" s="432"/>
      <c r="F91" s="432"/>
    </row>
    <row r="92" spans="5:6" ht="12">
      <c r="E92" s="432"/>
      <c r="F92" s="432"/>
    </row>
    <row r="93" spans="5:6" ht="12">
      <c r="E93" s="432"/>
      <c r="F93" s="432"/>
    </row>
    <row r="94" spans="5:6" ht="12">
      <c r="E94" s="432"/>
      <c r="F94" s="432"/>
    </row>
    <row r="95" spans="5:6" ht="12">
      <c r="E95" s="432"/>
      <c r="F95" s="432"/>
    </row>
    <row r="96" spans="5:6" ht="12">
      <c r="E96" s="432"/>
      <c r="F96" s="432"/>
    </row>
    <row r="97" spans="5:6" ht="12">
      <c r="E97" s="432"/>
      <c r="F97" s="432"/>
    </row>
    <row r="98" spans="5:6" ht="12">
      <c r="E98" s="432"/>
      <c r="F98" s="432"/>
    </row>
    <row r="99" spans="5:6" ht="12">
      <c r="E99" s="432"/>
      <c r="F99" s="432"/>
    </row>
    <row r="100" spans="5:6" ht="12">
      <c r="E100" s="432"/>
      <c r="F100" s="432"/>
    </row>
    <row r="101" spans="5:6" ht="12">
      <c r="E101" s="432"/>
      <c r="F101" s="432"/>
    </row>
    <row r="102" spans="5:6" ht="12">
      <c r="E102" s="432"/>
      <c r="F102" s="432"/>
    </row>
    <row r="103" spans="5:6" ht="12">
      <c r="E103" s="432"/>
      <c r="F103" s="432"/>
    </row>
    <row r="104" spans="5:6" ht="12">
      <c r="E104" s="432"/>
      <c r="F104" s="432"/>
    </row>
    <row r="105" spans="5:6" ht="12">
      <c r="E105" s="432"/>
      <c r="F105" s="432"/>
    </row>
    <row r="106" spans="5:6" ht="12">
      <c r="E106" s="432"/>
      <c r="F106" s="432"/>
    </row>
    <row r="107" spans="5:6" ht="12">
      <c r="E107" s="432"/>
      <c r="F107" s="432"/>
    </row>
    <row r="108" spans="5:6" ht="12">
      <c r="E108" s="432"/>
      <c r="F108" s="432"/>
    </row>
    <row r="109" spans="5:6" ht="12">
      <c r="E109" s="432"/>
      <c r="F109" s="432"/>
    </row>
    <row r="110" spans="5:6" ht="12">
      <c r="E110" s="432"/>
      <c r="F110" s="432"/>
    </row>
    <row r="111" spans="5:6" ht="12">
      <c r="E111" s="432"/>
      <c r="F111" s="432"/>
    </row>
    <row r="112" spans="5:6" ht="12">
      <c r="E112" s="432"/>
      <c r="F112" s="432"/>
    </row>
    <row r="113" spans="5:6" ht="12">
      <c r="E113" s="432"/>
      <c r="F113" s="432"/>
    </row>
    <row r="114" spans="5:6" ht="12">
      <c r="E114" s="432"/>
      <c r="F114" s="432"/>
    </row>
    <row r="115" spans="5:6" ht="12">
      <c r="E115" s="432"/>
      <c r="F115" s="432"/>
    </row>
    <row r="116" spans="5:6" ht="12">
      <c r="E116" s="432"/>
      <c r="F116" s="432"/>
    </row>
    <row r="117" spans="5:6" ht="12">
      <c r="E117" s="432"/>
      <c r="F117" s="432"/>
    </row>
    <row r="118" spans="5:6" ht="12">
      <c r="E118" s="432"/>
      <c r="F118" s="432"/>
    </row>
    <row r="119" spans="5:6" ht="12">
      <c r="E119" s="432"/>
      <c r="F119" s="432"/>
    </row>
    <row r="120" spans="5:6" ht="12">
      <c r="E120" s="432"/>
      <c r="F120" s="432"/>
    </row>
    <row r="121" spans="5:6" ht="12">
      <c r="E121" s="432"/>
      <c r="F121" s="432"/>
    </row>
    <row r="122" spans="5:6" ht="12">
      <c r="E122" s="432"/>
      <c r="F122" s="432"/>
    </row>
    <row r="123" spans="5:6" ht="12">
      <c r="E123" s="432"/>
      <c r="F123" s="432"/>
    </row>
    <row r="124" spans="5:6" ht="12">
      <c r="E124" s="432"/>
      <c r="F124" s="432"/>
    </row>
    <row r="125" spans="5:6" ht="12">
      <c r="E125" s="432"/>
      <c r="F125" s="432"/>
    </row>
    <row r="126" spans="5:6" ht="12">
      <c r="E126" s="432"/>
      <c r="F126" s="432"/>
    </row>
    <row r="127" spans="5:6" ht="12">
      <c r="E127" s="432"/>
      <c r="F127" s="432"/>
    </row>
    <row r="128" spans="5:6" ht="12">
      <c r="E128" s="432"/>
      <c r="F128" s="432"/>
    </row>
    <row r="129" spans="5:6" ht="12">
      <c r="E129" s="432"/>
      <c r="F129" s="432"/>
    </row>
    <row r="130" spans="5:6" ht="12">
      <c r="E130" s="432"/>
      <c r="F130" s="432"/>
    </row>
    <row r="131" spans="5:6" ht="12">
      <c r="E131" s="432"/>
      <c r="F131" s="432"/>
    </row>
    <row r="132" spans="5:6" ht="12">
      <c r="E132" s="432"/>
      <c r="F132" s="432"/>
    </row>
    <row r="133" spans="5:6" ht="12">
      <c r="E133" s="432"/>
      <c r="F133" s="432"/>
    </row>
    <row r="134" spans="5:6" ht="12">
      <c r="E134" s="432"/>
      <c r="F134" s="432"/>
    </row>
    <row r="135" spans="5:6" ht="12">
      <c r="E135" s="432"/>
      <c r="F135" s="432"/>
    </row>
    <row r="136" spans="5:6" ht="12">
      <c r="E136" s="432"/>
      <c r="F136" s="432"/>
    </row>
    <row r="137" spans="5:6" ht="12">
      <c r="E137" s="432"/>
      <c r="F137" s="432"/>
    </row>
    <row r="138" spans="5:6" ht="12">
      <c r="E138" s="432"/>
      <c r="F138" s="432"/>
    </row>
    <row r="139" spans="5:6" ht="12">
      <c r="E139" s="432"/>
      <c r="F139" s="432"/>
    </row>
    <row r="140" spans="5:6" ht="12">
      <c r="E140" s="432"/>
      <c r="F140" s="432"/>
    </row>
    <row r="141" spans="5:6" ht="12">
      <c r="E141" s="432"/>
      <c r="F141" s="432"/>
    </row>
    <row r="142" spans="5:6" ht="12">
      <c r="E142" s="432"/>
      <c r="F142" s="432"/>
    </row>
    <row r="143" spans="5:6" ht="12">
      <c r="E143" s="432"/>
      <c r="F143" s="432"/>
    </row>
    <row r="144" spans="5:6" ht="12">
      <c r="E144" s="432"/>
      <c r="F144" s="432"/>
    </row>
    <row r="145" spans="5:6" ht="12">
      <c r="E145" s="432"/>
      <c r="F145" s="432"/>
    </row>
    <row r="146" spans="5:6" ht="12">
      <c r="E146" s="432"/>
      <c r="F146" s="432"/>
    </row>
    <row r="147" spans="5:6" ht="12">
      <c r="E147" s="432"/>
      <c r="F147" s="432"/>
    </row>
    <row r="148" spans="5:6" ht="12">
      <c r="E148" s="432"/>
      <c r="F148" s="432"/>
    </row>
    <row r="149" spans="5:6" ht="12">
      <c r="E149" s="432"/>
      <c r="F149" s="432"/>
    </row>
    <row r="150" spans="5:6" ht="12">
      <c r="E150" s="432"/>
      <c r="F150" s="432"/>
    </row>
    <row r="151" spans="5:6" ht="12">
      <c r="E151" s="432"/>
      <c r="F151" s="432"/>
    </row>
    <row r="152" spans="5:6" ht="12">
      <c r="E152" s="432"/>
      <c r="F152" s="432"/>
    </row>
    <row r="153" spans="5:6" ht="12">
      <c r="E153" s="432"/>
      <c r="F153" s="432"/>
    </row>
    <row r="154" spans="5:6" ht="12">
      <c r="E154" s="432"/>
      <c r="F154" s="432"/>
    </row>
    <row r="155" spans="5:6" ht="12">
      <c r="E155" s="432"/>
      <c r="F155" s="432"/>
    </row>
    <row r="156" spans="5:6" ht="12">
      <c r="E156" s="432"/>
      <c r="F156" s="432"/>
    </row>
    <row r="157" spans="5:6" ht="12">
      <c r="E157" s="432"/>
      <c r="F157" s="432"/>
    </row>
    <row r="158" spans="5:6" ht="12">
      <c r="E158" s="432"/>
      <c r="F158" s="432"/>
    </row>
    <row r="159" spans="5:6" ht="12">
      <c r="E159" s="432"/>
      <c r="F159" s="432"/>
    </row>
    <row r="160" spans="5:6" ht="12">
      <c r="E160" s="432"/>
      <c r="F160" s="432"/>
    </row>
    <row r="161" spans="5:6" ht="12">
      <c r="E161" s="432"/>
      <c r="F161" s="432"/>
    </row>
    <row r="162" spans="5:6" ht="12">
      <c r="E162" s="432"/>
      <c r="F162" s="432"/>
    </row>
    <row r="163" spans="5:6" ht="12">
      <c r="E163" s="432"/>
      <c r="F163" s="432"/>
    </row>
    <row r="164" spans="5:6" ht="12">
      <c r="E164" s="432"/>
      <c r="F164" s="432"/>
    </row>
    <row r="165" spans="5:6" ht="12">
      <c r="E165" s="432"/>
      <c r="F165" s="432"/>
    </row>
    <row r="166" spans="5:6" ht="12">
      <c r="E166" s="432"/>
      <c r="F166" s="432"/>
    </row>
    <row r="167" spans="5:6" ht="12">
      <c r="E167" s="432"/>
      <c r="F167" s="432"/>
    </row>
    <row r="168" spans="5:6" ht="12">
      <c r="E168" s="432"/>
      <c r="F168" s="432"/>
    </row>
    <row r="169" spans="5:6" ht="12">
      <c r="E169" s="432"/>
      <c r="F169" s="432"/>
    </row>
    <row r="170" spans="5:6" ht="12">
      <c r="E170" s="432"/>
      <c r="F170" s="432"/>
    </row>
    <row r="171" spans="5:6" ht="12">
      <c r="E171" s="432"/>
      <c r="F171" s="432"/>
    </row>
    <row r="172" spans="5:6" ht="12">
      <c r="E172" s="432"/>
      <c r="F172" s="432"/>
    </row>
    <row r="173" spans="5:6" ht="12">
      <c r="E173" s="432"/>
      <c r="F173" s="432"/>
    </row>
    <row r="174" spans="5:6" ht="12">
      <c r="E174" s="432"/>
      <c r="F174" s="432"/>
    </row>
    <row r="175" spans="5:6" ht="12">
      <c r="E175" s="432"/>
      <c r="F175" s="432"/>
    </row>
    <row r="176" spans="5:6" ht="12">
      <c r="E176" s="432"/>
      <c r="F176" s="432"/>
    </row>
    <row r="177" spans="5:6" ht="12">
      <c r="E177" s="432"/>
      <c r="F177" s="432"/>
    </row>
    <row r="178" spans="5:6" ht="12">
      <c r="E178" s="432"/>
      <c r="F178" s="432"/>
    </row>
    <row r="179" spans="5:6" ht="12">
      <c r="E179" s="432"/>
      <c r="F179" s="432"/>
    </row>
    <row r="180" spans="5:6" ht="12">
      <c r="E180" s="432"/>
      <c r="F180" s="432"/>
    </row>
    <row r="181" spans="5:6" ht="12">
      <c r="E181" s="432"/>
      <c r="F181" s="432"/>
    </row>
    <row r="182" spans="5:6" ht="12">
      <c r="E182" s="432"/>
      <c r="F182" s="432"/>
    </row>
    <row r="183" spans="5:6" ht="12">
      <c r="E183" s="432"/>
      <c r="F183" s="432"/>
    </row>
    <row r="184" spans="5:6" ht="12">
      <c r="E184" s="432"/>
      <c r="F184" s="432"/>
    </row>
    <row r="185" spans="5:6" ht="12">
      <c r="E185" s="432"/>
      <c r="F185" s="432"/>
    </row>
    <row r="186" spans="5:6" ht="12">
      <c r="E186" s="432"/>
      <c r="F186" s="432"/>
    </row>
    <row r="187" spans="5:6" ht="12">
      <c r="E187" s="432"/>
      <c r="F187" s="432"/>
    </row>
    <row r="188" spans="5:6" ht="12">
      <c r="E188" s="432"/>
      <c r="F188" s="432"/>
    </row>
    <row r="189" spans="5:6" ht="12">
      <c r="E189" s="432"/>
      <c r="F189" s="432"/>
    </row>
    <row r="190" spans="5:6" ht="12">
      <c r="E190" s="432"/>
      <c r="F190" s="432"/>
    </row>
    <row r="191" spans="5:6" ht="12">
      <c r="E191" s="432"/>
      <c r="F191" s="432"/>
    </row>
    <row r="192" spans="5:6" ht="12">
      <c r="E192" s="432"/>
      <c r="F192" s="432"/>
    </row>
    <row r="193" spans="5:6" ht="12">
      <c r="E193" s="432"/>
      <c r="F193" s="432"/>
    </row>
    <row r="194" spans="5:6" ht="12">
      <c r="E194" s="432"/>
      <c r="F194" s="432"/>
    </row>
    <row r="195" spans="5:6" ht="12">
      <c r="E195" s="432"/>
      <c r="F195" s="432"/>
    </row>
    <row r="196" spans="5:6" ht="12">
      <c r="E196" s="432"/>
      <c r="F196" s="432"/>
    </row>
    <row r="197" spans="5:6" ht="12">
      <c r="E197" s="432"/>
      <c r="F197" s="432"/>
    </row>
    <row r="198" spans="5:6" ht="12">
      <c r="E198" s="432"/>
      <c r="F198" s="432"/>
    </row>
    <row r="199" spans="5:6" ht="12">
      <c r="E199" s="432"/>
      <c r="F199" s="432"/>
    </row>
    <row r="200" spans="5:6" ht="12">
      <c r="E200" s="432"/>
      <c r="F200" s="432"/>
    </row>
    <row r="201" spans="5:6" ht="12">
      <c r="E201" s="432"/>
      <c r="F201" s="432"/>
    </row>
    <row r="202" spans="5:6" ht="12">
      <c r="E202" s="432"/>
      <c r="F202" s="432"/>
    </row>
    <row r="203" spans="5:6" ht="12">
      <c r="E203" s="432"/>
      <c r="F203" s="432"/>
    </row>
    <row r="204" spans="5:6" ht="12">
      <c r="E204" s="432"/>
      <c r="F204" s="432"/>
    </row>
    <row r="205" spans="5:6" ht="12">
      <c r="E205" s="432"/>
      <c r="F205" s="432"/>
    </row>
    <row r="206" spans="5:6" ht="12">
      <c r="E206" s="432"/>
      <c r="F206" s="432"/>
    </row>
    <row r="207" spans="5:6" ht="12">
      <c r="E207" s="432"/>
      <c r="F207" s="432"/>
    </row>
    <row r="208" spans="5:6" ht="12">
      <c r="E208" s="432"/>
      <c r="F208" s="432"/>
    </row>
    <row r="209" spans="5:6" ht="12">
      <c r="E209" s="432"/>
      <c r="F209" s="432"/>
    </row>
    <row r="210" spans="5:6" ht="12">
      <c r="E210" s="432"/>
      <c r="F210" s="432"/>
    </row>
    <row r="211" spans="5:6" ht="12">
      <c r="E211" s="432"/>
      <c r="F211" s="432"/>
    </row>
    <row r="212" spans="5:6" ht="12">
      <c r="E212" s="432"/>
      <c r="F212" s="432"/>
    </row>
    <row r="213" spans="5:6" ht="12">
      <c r="E213" s="432"/>
      <c r="F213" s="432"/>
    </row>
    <row r="214" spans="5:6" ht="12">
      <c r="E214" s="432"/>
      <c r="F214" s="432"/>
    </row>
    <row r="215" spans="5:6" ht="12">
      <c r="E215" s="432"/>
      <c r="F215" s="432"/>
    </row>
    <row r="216" spans="5:6" ht="12">
      <c r="E216" s="432"/>
      <c r="F216" s="432"/>
    </row>
    <row r="217" spans="5:6" ht="12">
      <c r="E217" s="432"/>
      <c r="F217" s="432"/>
    </row>
    <row r="218" spans="5:6" ht="12">
      <c r="E218" s="432"/>
      <c r="F218" s="432"/>
    </row>
    <row r="219" spans="5:6" ht="12">
      <c r="E219" s="432"/>
      <c r="F219" s="432"/>
    </row>
    <row r="220" spans="5:6" ht="12">
      <c r="E220" s="432"/>
      <c r="F220" s="432"/>
    </row>
    <row r="221" spans="5:6" ht="12">
      <c r="E221" s="432"/>
      <c r="F221" s="432"/>
    </row>
    <row r="222" spans="5:6" ht="12">
      <c r="E222" s="432"/>
      <c r="F222" s="432"/>
    </row>
    <row r="223" spans="5:6" ht="12">
      <c r="E223" s="432"/>
      <c r="F223" s="432"/>
    </row>
    <row r="224" spans="5:6" ht="12">
      <c r="E224" s="432"/>
      <c r="F224" s="432"/>
    </row>
    <row r="225" spans="5:6" ht="12">
      <c r="E225" s="432"/>
      <c r="F225" s="432"/>
    </row>
    <row r="226" spans="5:6" ht="12">
      <c r="E226" s="432"/>
      <c r="F226" s="432"/>
    </row>
    <row r="227" spans="5:6" ht="12">
      <c r="E227" s="432"/>
      <c r="F227" s="432"/>
    </row>
    <row r="228" spans="5:6" ht="12">
      <c r="E228" s="432"/>
      <c r="F228" s="432"/>
    </row>
    <row r="229" spans="5:6" ht="12">
      <c r="E229" s="432"/>
      <c r="F229" s="432"/>
    </row>
    <row r="230" spans="5:6" ht="12">
      <c r="E230" s="432"/>
      <c r="F230" s="432"/>
    </row>
    <row r="231" spans="5:6" ht="12">
      <c r="E231" s="432"/>
      <c r="F231" s="432"/>
    </row>
  </sheetData>
  <sheetProtection/>
  <mergeCells count="14">
    <mergeCell ref="M3:N3"/>
    <mergeCell ref="A5:B6"/>
    <mergeCell ref="C5:C6"/>
    <mergeCell ref="J5:J6"/>
    <mergeCell ref="A2:B2"/>
    <mergeCell ref="C2:H2"/>
    <mergeCell ref="A3:B3"/>
    <mergeCell ref="C3:E3"/>
    <mergeCell ref="B43:C4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  <ignoredErrors>
    <ignoredError sqref="A21:A25 A27:A37 A9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Emiliya Shopova</cp:lastModifiedBy>
  <cp:lastPrinted>2016-07-29T13:16:49Z</cp:lastPrinted>
  <dcterms:created xsi:type="dcterms:W3CDTF">2006-10-28T06:50:15Z</dcterms:created>
  <dcterms:modified xsi:type="dcterms:W3CDTF">2016-07-29T13:16:52Z</dcterms:modified>
  <cp:category/>
  <cp:version/>
  <cp:contentType/>
  <cp:contentStatus/>
</cp:coreProperties>
</file>