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663" activeTab="2"/>
  </bookViews>
  <sheets>
    <sheet name="Nachalo" sheetId="1" r:id="rId1"/>
    <sheet name="two-tier system" sheetId="2" r:id="rId2"/>
    <sheet name="one-tier system" sheetId="3" r:id="rId3"/>
    <sheet name="Summary of Results Total Score" sheetId="4" r:id="rId4"/>
    <sheet name="Sheet1" sheetId="5" r:id="rId5"/>
    <sheet name="Sheet2" sheetId="6" r:id="rId6"/>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<sst xmlns="http://schemas.openxmlformats.org/spreadsheetml/2006/main" count="329" uniqueCount="228">
  <si>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</si>
  <si>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</si>
  <si>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</si>
  <si>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</si>
  <si>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</si>
  <si>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</si>
  <si>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</si>
  <si>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</si>
  <si>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</si>
  <si>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</si>
  <si>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</si>
  <si>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</si>
  <si>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</si>
  <si>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</si>
  <si>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</si>
  <si>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</si>
  <si>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</si>
  <si>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</si>
  <si>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</si>
  <si>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</si>
  <si>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</si>
  <si>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</si>
  <si>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</si>
  <si>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</si>
  <si>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</si>
  <si>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</si>
  <si>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</si>
  <si>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</si>
  <si>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</si>
  <si>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</si>
  <si>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</si>
  <si>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</si>
  <si>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</si>
  <si>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</si>
  <si>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</si>
  <si>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</si>
  <si>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</si>
  <si>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</si>
  <si>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</si>
  <si>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</si>
  <si>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</si>
  <si>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</si>
  <si>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</si>
  <si>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</si>
  <si>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</si>
  <si>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</si>
  <si>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</si>
  <si>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</si>
  <si>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</si>
  <si>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</si>
  <si>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</si>
  <si>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</si>
  <si>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</si>
  <si>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</si>
  <si>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</si>
  <si>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</si>
  <si>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</si>
  <si>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</si>
  <si>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</si>
  <si>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</si>
  <si>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</si>
  <si>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</si>
  <si>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</si>
  <si>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</si>
  <si>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</si>
  <si>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</si>
  <si>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</si>
  <si>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</si>
  <si>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</si>
  <si>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</si>
  <si>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</si>
  <si>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</si>
  <si>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</si>
  <si>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</si>
  <si>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</si>
  <si>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</si>
  <si>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</si>
  <si>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</si>
  <si>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</si>
  <si>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</si>
  <si>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</si>
  <si>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</si>
  <si>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</si>
  <si>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</si>
  <si>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</si>
  <si>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</si>
  <si>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</si>
  <si>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</si>
  <si>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</si>
  <si>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</si>
  <si>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</si>
  <si>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</si>
  <si>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</si>
  <si>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</si>
  <si>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</si>
  <si>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</si>
  <si>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</si>
  <si>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</si>
  <si>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</si>
  <si>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</si>
  <si>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</si>
  <si>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</si>
  <si>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</si>
  <si>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</si>
  <si>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</si>
  <si>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</si>
  <si>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</si>
  <si>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</si>
  <si>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</si>
  <si>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</si>
  <si>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</si>
  <si>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</si>
  <si>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</si>
  <si>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</si>
  <si>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</si>
  <si>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</si>
  <si>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</si>
  <si>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</si>
  <si>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</si>
  <si>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</si>
  <si>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</si>
  <si>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</si>
  <si>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</si>
  <si>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</si>
  <si>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</si>
  <si>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</si>
  <si>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</si>
  <si>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</si>
  <si>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</si>
  <si>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</si>
  <si>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</si>
  <si>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</si>
  <si>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</si>
  <si>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</si>
  <si>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</si>
  <si>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</si>
  <si>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</si>
  <si>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</si>
  <si>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</si>
  <si>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</si>
  <si>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</si>
  <si>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</si>
  <si>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</si>
  <si>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</si>
  <si>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</si>
  <si>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</si>
  <si>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</si>
  <si>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</si>
  <si>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</si>
  <si>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</si>
  <si>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</si>
  <si>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</si>
  <si>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</si>
  <si>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</si>
  <si>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</si>
  <si>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</si>
  <si>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</si>
  <si>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</si>
  <si>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</si>
  <si>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</si>
  <si>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</si>
  <si>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</si>
  <si>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</si>
  <si>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</si>
  <si>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</si>
  <si>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</si>
  <si>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</si>
  <si>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</si>
  <si>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</si>
  <si>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</si>
  <si>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</si>
  <si>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</si>
  <si>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</si>
  <si>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</si>
  <si>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</si>
  <si>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</si>
  <si>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</si>
  <si>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</si>
  <si>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</si>
  <si>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</si>
  <si>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</si>
  <si>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</si>
  <si>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</si>
  <si>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</si>
  <si>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</si>
  <si>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</si>
  <si>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</si>
  <si>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</si>
  <si>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</si>
  <si>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</si>
  <si>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</si>
  <si>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</si>
  <si>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</si>
  <si>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</si>
  <si>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</si>
  <si>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</si>
  <si>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</si>
  <si>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</si>
  <si>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</si>
  <si>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</si>
  <si>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</si>
  <si>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</si>
  <si>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</si>
  <si>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</si>
  <si>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</si>
  <si>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</si>
  <si>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</si>
  <si>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</si>
  <si>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</si>
  <si>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</si>
  <si>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</si>
  <si>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</si>
  <si>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</si>
  <si>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</si>
  <si>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</si>
  <si>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</si>
  <si>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</si>
  <si>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</si>
  <si>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</si>
  <si>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</si>
  <si>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</si>
  <si>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</si>
  <si>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</si>
  <si>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</si>
  <si>
    <t xml:space="preserve">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 </t>
  </si>
  <si>
    <t>Съветът на директорите утвърдил ли е политика за разкриване на информация и връзки с инвеститорите?</t>
  </si>
  <si>
    <t>Прилага ли се принципът за ротация при предложенията и избора на външен одитор?</t>
  </si>
  <si>
    <t>30,03,2015</t>
  </si>
</sst>
</file>

<file path=xl/styles.xml><?xml version="1.0" encoding="utf-8"?>
<styleSheet xmlns="http://schemas.openxmlformats.org/spreadsheetml/2006/main">
  <numFmts count="4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BGN&quot;#,##0_);\(&quot;BGN&quot;#,##0\)"/>
    <numFmt numFmtId="181" formatCode="&quot;BGN&quot;#,##0_);[Red]\(&quot;BGN&quot;#,##0\)"/>
    <numFmt numFmtId="182" formatCode="&quot;BGN&quot;#,##0.00_);\(&quot;BGN&quot;#,##0.00\)"/>
    <numFmt numFmtId="183" formatCode="&quot;BGN&quot;#,##0.00_);[Red]\(&quot;BGN&quot;#,##0.00\)"/>
    <numFmt numFmtId="184" formatCode="_(&quot;BGN&quot;* #,##0_);_(&quot;BGN&quot;* \(#,##0\);_(&quot;BGN&quot;* &quot;-&quot;_);_(@_)"/>
    <numFmt numFmtId="185" formatCode="_(&quot;BGN&quot;* #,##0.00_);_(&quot;BGN&quot;* \(#,##0.00\);_(&quot;BGN&quot;* &quot;-&quot;??_);_(@_)"/>
    <numFmt numFmtId="186" formatCode="#,##0&quot;BGN&quot;;\-#,##0&quot;BGN&quot;"/>
    <numFmt numFmtId="187" formatCode="#,##0&quot;BGN&quot;;[Red]\-#,##0&quot;BGN&quot;"/>
    <numFmt numFmtId="188" formatCode="#,##0.00&quot;BGN&quot;;\-#,##0.00&quot;BGN&quot;"/>
    <numFmt numFmtId="189" formatCode="#,##0.00&quot;BGN&quot;;[Red]\-#,##0.00&quot;BGN&quot;"/>
    <numFmt numFmtId="190" formatCode="_-* #,##0&quot;BGN&quot;_-;\-* #,##0&quot;BGN&quot;_-;_-* &quot;-&quot;&quot;BGN&quot;_-;_-@_-"/>
    <numFmt numFmtId="191" formatCode="_-* #,##0_B_G_N_-;\-* #,##0_B_G_N_-;_-* &quot;-&quot;_B_G_N_-;_-@_-"/>
    <numFmt numFmtId="192" formatCode="_-* #,##0.00&quot;BGN&quot;_-;\-* #,##0.00&quot;BGN&quot;_-;_-* &quot;-&quot;??&quot;BGN&quot;_-;_-@_-"/>
    <numFmt numFmtId="193" formatCode="_-* #,##0.00_B_G_N_-;\-* #,##0.00_B_G_N_-;_-* &quot;-&quot;??_B_G_N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
  </numFmts>
  <fonts count="60">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22"/>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33" borderId="0" xfId="0" applyFont="1" applyFill="1" applyAlignment="1" applyProtection="1">
      <alignment vertical="center"/>
      <protection/>
    </xf>
    <xf numFmtId="0" fontId="10" fillId="33" borderId="0" xfId="0" applyFont="1" applyFill="1" applyBorder="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center" wrapText="1"/>
      <protection/>
    </xf>
    <xf numFmtId="0" fontId="0" fillId="33" borderId="0" xfId="0" applyFont="1" applyFill="1" applyAlignment="1" applyProtection="1">
      <alignment/>
      <protection/>
    </xf>
    <xf numFmtId="0" fontId="0" fillId="33" borderId="27" xfId="0" applyFont="1" applyFill="1" applyBorder="1" applyAlignment="1" applyProtection="1">
      <alignment/>
      <protection/>
    </xf>
    <xf numFmtId="0" fontId="10" fillId="33" borderId="26" xfId="0" applyFont="1" applyFill="1" applyBorder="1" applyAlignment="1" applyProtection="1">
      <alignment horizontal="center" vertical="top" wrapText="1"/>
      <protection/>
    </xf>
    <xf numFmtId="0" fontId="10" fillId="33" borderId="28" xfId="0" applyFont="1" applyFill="1" applyBorder="1" applyAlignment="1" applyProtection="1">
      <alignment horizontal="center" vertical="top" wrapText="1"/>
      <protection/>
    </xf>
    <xf numFmtId="0" fontId="10" fillId="33" borderId="0" xfId="0" applyFont="1" applyFill="1" applyBorder="1" applyAlignment="1" applyProtection="1">
      <alignment horizontal="center" vertical="top"/>
      <protection/>
    </xf>
    <xf numFmtId="0" fontId="10" fillId="33" borderId="0" xfId="0" applyNumberFormat="1" applyFont="1" applyFill="1" applyBorder="1" applyAlignment="1" applyProtection="1">
      <alignment vertical="top" wrapText="1"/>
      <protection/>
    </xf>
    <xf numFmtId="0" fontId="10" fillId="33" borderId="0" xfId="0" applyNumberFormat="1" applyFont="1" applyFill="1" applyBorder="1" applyAlignment="1" applyProtection="1">
      <alignment vertical="top"/>
      <protection/>
    </xf>
    <xf numFmtId="0" fontId="10" fillId="33" borderId="27" xfId="0" applyNumberFormat="1" applyFont="1" applyFill="1" applyBorder="1" applyAlignment="1" applyProtection="1">
      <alignment horizontal="center" vertical="top" wrapText="1"/>
      <protection/>
    </xf>
    <xf numFmtId="0" fontId="0" fillId="33" borderId="0" xfId="0" applyFont="1" applyFill="1" applyAlignment="1" applyProtection="1">
      <alignment horizontal="center"/>
      <protection/>
    </xf>
    <xf numFmtId="0" fontId="10" fillId="33" borderId="29" xfId="0" applyFont="1" applyFill="1" applyBorder="1" applyAlignment="1" applyProtection="1">
      <alignment horizontal="center" vertical="top" wrapText="1"/>
      <protection/>
    </xf>
    <xf numFmtId="0" fontId="10" fillId="33" borderId="3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center"/>
      <protection/>
    </xf>
    <xf numFmtId="0" fontId="3" fillId="33" borderId="31"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9" fontId="10" fillId="33" borderId="31" xfId="0" applyNumberFormat="1" applyFont="1" applyFill="1" applyBorder="1" applyAlignment="1" applyProtection="1">
      <alignment vertical="center" wrapText="1"/>
      <protection/>
    </xf>
    <xf numFmtId="9" fontId="15"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3" fillId="33" borderId="32" xfId="0" applyFont="1" applyFill="1" applyBorder="1" applyAlignment="1" applyProtection="1">
      <alignment horizontal="center" vertical="center" wrapText="1"/>
      <protection/>
    </xf>
    <xf numFmtId="0" fontId="0" fillId="33" borderId="33" xfId="0" applyNumberFormat="1" applyFont="1" applyFill="1" applyBorder="1" applyAlignment="1" applyProtection="1">
      <alignment vertical="center"/>
      <protection/>
    </xf>
    <xf numFmtId="0" fontId="12" fillId="33" borderId="33" xfId="0" applyNumberFormat="1" applyFont="1" applyFill="1" applyBorder="1" applyAlignment="1" applyProtection="1">
      <alignment vertical="center"/>
      <protection/>
    </xf>
    <xf numFmtId="0" fontId="0" fillId="33" borderId="25" xfId="0" applyNumberFormat="1" applyFont="1" applyFill="1" applyBorder="1" applyAlignment="1" applyProtection="1">
      <alignment vertical="center" wrapText="1"/>
      <protection/>
    </xf>
    <xf numFmtId="0" fontId="0" fillId="33" borderId="28" xfId="0" applyFont="1" applyFill="1" applyBorder="1" applyAlignment="1" applyProtection="1">
      <alignment horizontal="right" vertical="center" wrapText="1"/>
      <protection/>
    </xf>
    <xf numFmtId="0" fontId="0" fillId="33" borderId="0" xfId="0" applyFont="1" applyFill="1" applyBorder="1" applyAlignment="1" applyProtection="1">
      <alignment horizontal="right" vertical="center" wrapText="1"/>
      <protection/>
    </xf>
    <xf numFmtId="9" fontId="0" fillId="33" borderId="0" xfId="0" applyNumberFormat="1"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3" fillId="33" borderId="0" xfId="0" applyFont="1" applyFill="1" applyAlignment="1" applyProtection="1">
      <alignment vertical="center"/>
      <protection/>
    </xf>
    <xf numFmtId="0" fontId="2" fillId="33" borderId="0" xfId="0" applyFont="1" applyFill="1" applyAlignment="1" applyProtection="1">
      <alignment vertical="center"/>
      <protection/>
    </xf>
    <xf numFmtId="49" fontId="0" fillId="33" borderId="33"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protection/>
    </xf>
    <xf numFmtId="0" fontId="0" fillId="33" borderId="30" xfId="0" applyNumberFormat="1" applyFont="1" applyFill="1" applyBorder="1" applyAlignment="1" applyProtection="1">
      <alignment vertical="center" wrapText="1"/>
      <protection/>
    </xf>
    <xf numFmtId="0" fontId="0" fillId="33" borderId="0" xfId="0" applyFont="1" applyFill="1" applyBorder="1" applyAlignment="1" applyProtection="1">
      <alignment horizontal="center" vertical="center"/>
      <protection/>
    </xf>
    <xf numFmtId="9" fontId="10" fillId="33" borderId="0" xfId="0" applyNumberFormat="1" applyFont="1" applyFill="1" applyBorder="1" applyAlignment="1" applyProtection="1">
      <alignment vertical="center" wrapText="1"/>
      <protection/>
    </xf>
    <xf numFmtId="0" fontId="0" fillId="33" borderId="33" xfId="0" applyNumberFormat="1" applyFont="1" applyFill="1" applyBorder="1" applyAlignment="1" applyProtection="1">
      <alignment horizontal="left" vertical="center"/>
      <protection/>
    </xf>
    <xf numFmtId="0" fontId="10" fillId="33" borderId="33" xfId="0" applyNumberFormat="1" applyFont="1" applyFill="1" applyBorder="1" applyAlignment="1" applyProtection="1">
      <alignment horizontal="left" vertical="center"/>
      <protection/>
    </xf>
    <xf numFmtId="0" fontId="10" fillId="33" borderId="30" xfId="0" applyNumberFormat="1"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9" fontId="0" fillId="33" borderId="0" xfId="0" applyNumberFormat="1" applyFont="1" applyFill="1" applyBorder="1" applyAlignment="1" applyProtection="1">
      <alignment horizontal="right" vertical="center"/>
      <protection/>
    </xf>
    <xf numFmtId="0" fontId="10" fillId="33" borderId="0" xfId="0" applyNumberFormat="1" applyFont="1" applyFill="1" applyBorder="1" applyAlignment="1" applyProtection="1">
      <alignment horizontal="left" vertical="center"/>
      <protection/>
    </xf>
    <xf numFmtId="9" fontId="0" fillId="33" borderId="30" xfId="0" applyNumberFormat="1" applyFont="1" applyFill="1" applyBorder="1" applyAlignment="1" applyProtection="1">
      <alignment vertical="center" wrapText="1"/>
      <protection/>
    </xf>
    <xf numFmtId="9" fontId="0" fillId="33" borderId="0" xfId="0" applyNumberFormat="1" applyFont="1" applyFill="1" applyBorder="1" applyAlignment="1" applyProtection="1">
      <alignment horizontal="right" vertical="center" wrapText="1"/>
      <protection/>
    </xf>
    <xf numFmtId="0" fontId="10" fillId="33" borderId="0" xfId="0" applyNumberFormat="1" applyFont="1" applyFill="1" applyBorder="1" applyAlignment="1" applyProtection="1">
      <alignment vertical="center"/>
      <protection/>
    </xf>
    <xf numFmtId="0" fontId="0" fillId="33" borderId="25" xfId="0" applyFont="1" applyFill="1" applyBorder="1" applyAlignment="1" applyProtection="1">
      <alignment vertical="center" wrapText="1"/>
      <protection/>
    </xf>
    <xf numFmtId="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30" xfId="0" applyFont="1" applyFill="1" applyBorder="1" applyAlignment="1" applyProtection="1">
      <alignment vertical="center"/>
      <protection/>
    </xf>
    <xf numFmtId="0" fontId="0" fillId="33" borderId="30" xfId="0" applyFont="1" applyFill="1" applyBorder="1" applyAlignment="1" applyProtection="1">
      <alignment horizontal="center" vertical="center"/>
      <protection/>
    </xf>
    <xf numFmtId="9" fontId="10" fillId="33" borderId="0" xfId="0" applyNumberFormat="1" applyFont="1" applyFill="1" applyBorder="1" applyAlignment="1" applyProtection="1">
      <alignment horizontal="right" vertical="center" wrapText="1"/>
      <protection/>
    </xf>
    <xf numFmtId="10" fontId="0" fillId="33" borderId="0" xfId="0" applyNumberFormat="1"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10" fillId="33" borderId="0" xfId="0" applyFont="1" applyFill="1" applyBorder="1" applyAlignment="1" applyProtection="1">
      <alignment vertical="top" wrapText="1"/>
      <protection/>
    </xf>
    <xf numFmtId="0" fontId="3" fillId="33" borderId="0" xfId="0" applyFont="1" applyFill="1" applyAlignment="1" applyProtection="1">
      <alignment/>
      <protection/>
    </xf>
    <xf numFmtId="9" fontId="15" fillId="33" borderId="0" xfId="0" applyNumberFormat="1" applyFont="1" applyFill="1" applyBorder="1" applyAlignment="1" applyProtection="1">
      <alignment vertical="top"/>
      <protection/>
    </xf>
    <xf numFmtId="0" fontId="2" fillId="33" borderId="0" xfId="0" applyFont="1" applyFill="1" applyAlignment="1" applyProtection="1">
      <alignment/>
      <protection/>
    </xf>
    <xf numFmtId="10" fontId="0" fillId="33" borderId="0" xfId="0" applyNumberFormat="1" applyFont="1" applyFill="1" applyAlignment="1" applyProtection="1">
      <alignment vertical="center"/>
      <protection/>
    </xf>
    <xf numFmtId="0" fontId="0" fillId="33" borderId="0" xfId="0" applyFont="1" applyFill="1" applyBorder="1" applyAlignment="1" applyProtection="1">
      <alignment vertical="top" wrapText="1"/>
      <protection/>
    </xf>
    <xf numFmtId="10" fontId="0" fillId="33" borderId="0" xfId="0" applyNumberFormat="1" applyFont="1" applyFill="1" applyAlignment="1" applyProtection="1">
      <alignment/>
      <protection/>
    </xf>
    <xf numFmtId="0" fontId="0" fillId="33" borderId="0" xfId="0" applyFont="1" applyFill="1" applyAlignment="1" applyProtection="1">
      <alignment vertical="top"/>
      <protection/>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vertical="top"/>
      <protection/>
    </xf>
    <xf numFmtId="0" fontId="0" fillId="33" borderId="0" xfId="0" applyFont="1" applyFill="1" applyAlignment="1" applyProtection="1">
      <alignment horizontal="center" vertical="top"/>
      <protection/>
    </xf>
    <xf numFmtId="0" fontId="0" fillId="33" borderId="0" xfId="0" applyFont="1" applyFill="1" applyAlignment="1" applyProtection="1">
      <alignment horizontal="center" vertical="center" wrapText="1"/>
      <protection/>
    </xf>
    <xf numFmtId="9" fontId="0" fillId="33" borderId="31" xfId="0" applyNumberFormat="1" applyFont="1" applyFill="1" applyBorder="1" applyAlignment="1" applyProtection="1">
      <alignment vertical="center" wrapText="1"/>
      <protection/>
    </xf>
    <xf numFmtId="0" fontId="0" fillId="33" borderId="0" xfId="0" applyNumberFormat="1" applyFont="1" applyFill="1" applyAlignment="1" applyProtection="1">
      <alignment horizontal="center" vertical="center" wrapText="1"/>
      <protection/>
    </xf>
    <xf numFmtId="0" fontId="0" fillId="33" borderId="0" xfId="0" applyNumberFormat="1" applyFont="1" applyFill="1" applyAlignment="1" applyProtection="1">
      <alignment horizontal="center" vertical="center"/>
      <protection/>
    </xf>
    <xf numFmtId="9" fontId="10" fillId="33" borderId="0" xfId="0" applyNumberFormat="1" applyFont="1" applyFill="1" applyBorder="1" applyAlignment="1" applyProtection="1">
      <alignment horizontal="center" vertical="center" wrapText="1"/>
      <protection/>
    </xf>
    <xf numFmtId="0" fontId="0" fillId="33" borderId="0" xfId="0" applyFont="1" applyFill="1" applyAlignment="1" applyProtection="1">
      <alignment vertical="top" wrapText="1"/>
      <protection/>
    </xf>
    <xf numFmtId="9" fontId="0" fillId="34" borderId="24" xfId="0" applyNumberFormat="1" applyFont="1" applyFill="1" applyBorder="1" applyAlignment="1" applyProtection="1">
      <alignment vertical="center" wrapText="1"/>
      <protection/>
    </xf>
    <xf numFmtId="202" fontId="0" fillId="34" borderId="24" xfId="59" applyNumberFormat="1" applyFont="1" applyFill="1" applyBorder="1" applyAlignment="1" applyProtection="1">
      <alignment horizontal="right" vertical="center" wrapText="1"/>
      <protection/>
    </xf>
    <xf numFmtId="9" fontId="0" fillId="34"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33" borderId="0" xfId="0" applyFont="1" applyFill="1" applyAlignment="1" applyProtection="1">
      <alignment horizontal="left" vertical="center"/>
      <protection/>
    </xf>
    <xf numFmtId="0" fontId="10" fillId="33" borderId="0" xfId="0" applyNumberFormat="1" applyFont="1" applyFill="1" applyBorder="1" applyAlignment="1" applyProtection="1">
      <alignment vertical="center" wrapText="1"/>
      <protection/>
    </xf>
    <xf numFmtId="0" fontId="10" fillId="33" borderId="0" xfId="0" applyFont="1" applyFill="1" applyAlignment="1" applyProtection="1">
      <alignment horizontal="left" vertical="center"/>
      <protection/>
    </xf>
    <xf numFmtId="49" fontId="10" fillId="35"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35" borderId="0" xfId="0" applyFont="1" applyFill="1" applyAlignment="1" applyProtection="1">
      <alignment horizontal="left" vertical="center"/>
      <protection/>
    </xf>
    <xf numFmtId="0" fontId="0" fillId="33" borderId="0" xfId="0" applyNumberFormat="1" applyFont="1" applyFill="1" applyBorder="1" applyAlignment="1" applyProtection="1">
      <alignment vertical="center" wrapText="1"/>
      <protection/>
    </xf>
    <xf numFmtId="0" fontId="0" fillId="33" borderId="31"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10" fillId="34" borderId="29" xfId="0" applyFont="1" applyFill="1" applyBorder="1" applyAlignment="1" applyProtection="1">
      <alignment horizontal="center" vertical="top" wrapText="1"/>
      <protection/>
    </xf>
    <xf numFmtId="0" fontId="10" fillId="34" borderId="28" xfId="0" applyFont="1" applyFill="1" applyBorder="1" applyAlignment="1" applyProtection="1">
      <alignment horizontal="center" vertical="top" wrapText="1"/>
      <protection/>
    </xf>
    <xf numFmtId="0" fontId="12" fillId="33" borderId="0"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33" xfId="0" applyNumberFormat="1" applyFont="1" applyFill="1" applyBorder="1" applyAlignment="1" applyProtection="1">
      <alignment vertical="center" wrapText="1"/>
      <protection/>
    </xf>
    <xf numFmtId="0" fontId="10" fillId="35" borderId="0" xfId="0" applyFont="1" applyFill="1" applyBorder="1" applyAlignment="1" applyProtection="1">
      <alignment horizontal="center" vertical="top" wrapText="1"/>
      <protection/>
    </xf>
    <xf numFmtId="0" fontId="0" fillId="33"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protection/>
    </xf>
    <xf numFmtId="0" fontId="22" fillId="33" borderId="0" xfId="0" applyNumberFormat="1" applyFont="1" applyFill="1" applyBorder="1" applyAlignment="1" applyProtection="1">
      <alignment vertical="top" wrapText="1"/>
      <protection/>
    </xf>
    <xf numFmtId="0" fontId="13" fillId="33"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locked="0"/>
    </xf>
    <xf numFmtId="202" fontId="0" fillId="33" borderId="0" xfId="59" applyNumberFormat="1" applyFont="1" applyFill="1" applyBorder="1" applyAlignment="1" applyProtection="1">
      <alignment horizontal="right" vertical="center" wrapText="1"/>
      <protection/>
    </xf>
    <xf numFmtId="0" fontId="0" fillId="35" borderId="0" xfId="0" applyFont="1" applyFill="1" applyBorder="1" applyAlignment="1" applyProtection="1">
      <alignment vertical="center" wrapText="1"/>
      <protection locked="0"/>
    </xf>
    <xf numFmtId="0" fontId="0" fillId="33" borderId="31" xfId="0" applyNumberFormat="1" applyFont="1" applyFill="1" applyBorder="1" applyAlignment="1" applyProtection="1">
      <alignment vertical="center"/>
      <protection/>
    </xf>
    <xf numFmtId="0" fontId="0" fillId="33" borderId="34" xfId="0" applyNumberFormat="1" applyFont="1" applyFill="1" applyBorder="1" applyAlignment="1" applyProtection="1">
      <alignment vertical="center" wrapText="1"/>
      <protection/>
    </xf>
    <xf numFmtId="0" fontId="12" fillId="33" borderId="31" xfId="0" applyNumberFormat="1" applyFont="1" applyFill="1" applyBorder="1" applyAlignment="1" applyProtection="1">
      <alignment vertical="center"/>
      <protection/>
    </xf>
    <xf numFmtId="0" fontId="13" fillId="33"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202" fontId="0" fillId="34"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top" wrapText="1"/>
      <protection/>
    </xf>
    <xf numFmtId="0" fontId="0" fillId="35" borderId="10" xfId="0" applyFont="1" applyFill="1" applyBorder="1" applyAlignment="1">
      <alignment/>
    </xf>
    <xf numFmtId="0" fontId="0" fillId="35" borderId="0" xfId="0" applyFont="1" applyFill="1" applyBorder="1" applyAlignment="1">
      <alignment horizontal="right"/>
    </xf>
    <xf numFmtId="0" fontId="0" fillId="35" borderId="11" xfId="0" applyFont="1" applyFill="1" applyBorder="1" applyAlignment="1">
      <alignment horizontal="right"/>
    </xf>
    <xf numFmtId="9" fontId="7" fillId="35" borderId="0" xfId="0" applyNumberFormat="1" applyFont="1" applyFill="1" applyBorder="1" applyAlignment="1">
      <alignment/>
    </xf>
    <xf numFmtId="9" fontId="7" fillId="35" borderId="11" xfId="0" applyNumberFormat="1" applyFont="1" applyFill="1" applyBorder="1" applyAlignment="1">
      <alignment/>
    </xf>
    <xf numFmtId="9" fontId="7" fillId="35" borderId="0" xfId="0" applyNumberFormat="1" applyFont="1" applyFill="1" applyBorder="1" applyAlignment="1">
      <alignment horizontal="right"/>
    </xf>
    <xf numFmtId="0" fontId="0" fillId="35" borderId="13" xfId="0" applyFont="1" applyFill="1" applyBorder="1" applyAlignment="1">
      <alignment/>
    </xf>
    <xf numFmtId="0" fontId="0" fillId="35"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35" borderId="0" xfId="0" applyFill="1" applyBorder="1" applyAlignment="1">
      <alignment/>
    </xf>
    <xf numFmtId="0" fontId="7" fillId="35" borderId="10" xfId="0" applyFont="1" applyFill="1" applyBorder="1" applyAlignment="1">
      <alignment/>
    </xf>
    <xf numFmtId="0" fontId="0" fillId="0" borderId="16" xfId="0" applyBorder="1" applyAlignment="1">
      <alignment/>
    </xf>
    <xf numFmtId="0" fontId="0" fillId="35" borderId="11" xfId="0" applyFill="1" applyBorder="1" applyAlignment="1">
      <alignment/>
    </xf>
    <xf numFmtId="10" fontId="10" fillId="34"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35" borderId="12" xfId="0" applyFont="1" applyFill="1" applyBorder="1" applyAlignment="1">
      <alignment/>
    </xf>
    <xf numFmtId="0" fontId="7" fillId="0" borderId="12" xfId="0" applyFont="1" applyBorder="1" applyAlignment="1">
      <alignment/>
    </xf>
    <xf numFmtId="9" fontId="7" fillId="35" borderId="13" xfId="0" applyNumberFormat="1" applyFont="1" applyFill="1" applyBorder="1" applyAlignment="1">
      <alignment/>
    </xf>
    <xf numFmtId="0" fontId="0" fillId="35" borderId="0" xfId="0" applyFill="1" applyAlignment="1">
      <alignment/>
    </xf>
    <xf numFmtId="0" fontId="18"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10" fillId="35" borderId="0" xfId="0" applyFont="1" applyFill="1" applyAlignment="1">
      <alignment/>
    </xf>
    <xf numFmtId="0" fontId="0" fillId="33" borderId="0" xfId="0" applyFont="1" applyFill="1" applyAlignment="1" applyProtection="1">
      <alignment horizontal="left" vertical="center" wrapText="1"/>
      <protection/>
    </xf>
    <xf numFmtId="0" fontId="0" fillId="35" borderId="0" xfId="0" applyFont="1" applyFill="1" applyAlignment="1">
      <alignment/>
    </xf>
    <xf numFmtId="0" fontId="0" fillId="0" borderId="0" xfId="0" applyFill="1" applyAlignment="1">
      <alignment/>
    </xf>
    <xf numFmtId="0" fontId="25" fillId="35" borderId="0" xfId="53" applyFill="1" applyAlignment="1" applyProtection="1">
      <alignment/>
      <protection/>
    </xf>
    <xf numFmtId="9" fontId="7" fillId="36"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33" borderId="38" xfId="0" applyNumberFormat="1" applyFont="1" applyFill="1" applyBorder="1" applyAlignment="1" applyProtection="1">
      <alignment vertical="center" wrapText="1"/>
      <protection/>
    </xf>
    <xf numFmtId="0" fontId="0" fillId="35" borderId="38" xfId="0" applyFont="1" applyFill="1" applyBorder="1" applyAlignment="1">
      <alignment wrapText="1"/>
    </xf>
    <xf numFmtId="0" fontId="13" fillId="33" borderId="39" xfId="0" applyFont="1" applyFill="1" applyBorder="1" applyAlignment="1" applyProtection="1">
      <alignment horizontal="center" vertical="center" wrapText="1"/>
      <protection/>
    </xf>
    <xf numFmtId="0" fontId="12" fillId="33" borderId="30" xfId="0" applyNumberFormat="1" applyFont="1" applyFill="1" applyBorder="1" applyAlignment="1" applyProtection="1">
      <alignment vertical="center"/>
      <protection/>
    </xf>
    <xf numFmtId="0" fontId="0" fillId="35" borderId="0" xfId="0" applyFont="1" applyFill="1" applyBorder="1" applyAlignment="1">
      <alignment wrapText="1"/>
    </xf>
    <xf numFmtId="0" fontId="0" fillId="35" borderId="25" xfId="0" applyFont="1" applyFill="1" applyBorder="1" applyAlignment="1">
      <alignment wrapText="1"/>
    </xf>
    <xf numFmtId="49" fontId="0" fillId="33" borderId="0" xfId="0" applyNumberFormat="1" applyFont="1" applyFill="1" applyBorder="1" applyAlignment="1" applyProtection="1">
      <alignment vertical="center"/>
      <protection/>
    </xf>
    <xf numFmtId="9" fontId="0" fillId="34" borderId="29" xfId="0" applyNumberFormat="1" applyFont="1" applyFill="1" applyBorder="1" applyAlignment="1" applyProtection="1">
      <alignment vertical="center" wrapText="1"/>
      <protection/>
    </xf>
    <xf numFmtId="0" fontId="0" fillId="33" borderId="29" xfId="0" applyFont="1" applyFill="1" applyBorder="1" applyAlignment="1" applyProtection="1">
      <alignment horizontal="right" vertical="center" wrapText="1"/>
      <protection/>
    </xf>
    <xf numFmtId="0" fontId="0" fillId="35" borderId="33" xfId="0" applyFont="1" applyFill="1" applyBorder="1" applyAlignment="1">
      <alignment wrapText="1"/>
    </xf>
    <xf numFmtId="0" fontId="0" fillId="33" borderId="33" xfId="0" applyFont="1" applyFill="1" applyBorder="1" applyAlignment="1" applyProtection="1">
      <alignment vertical="center" wrapText="1"/>
      <protection/>
    </xf>
    <xf numFmtId="0" fontId="0" fillId="33"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35"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0" fillId="33" borderId="25" xfId="0" applyNumberFormat="1" applyFont="1" applyFill="1" applyBorder="1" applyAlignment="1" applyProtection="1">
      <alignment vertical="center" wrapText="1"/>
      <protection/>
    </xf>
    <xf numFmtId="14" fontId="0" fillId="37" borderId="0" xfId="0" applyNumberFormat="1" applyFill="1" applyAlignment="1">
      <alignment/>
    </xf>
    <xf numFmtId="0" fontId="3" fillId="33" borderId="0" xfId="0" applyNumberFormat="1" applyFont="1" applyFill="1" applyBorder="1" applyAlignment="1" applyProtection="1">
      <alignment horizontal="left" vertical="center"/>
      <protection/>
    </xf>
    <xf numFmtId="0" fontId="13" fillId="33"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3" fillId="33" borderId="31"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top" wrapText="1"/>
      <protection/>
    </xf>
    <xf numFmtId="0" fontId="11" fillId="33" borderId="0" xfId="0" applyNumberFormat="1" applyFont="1" applyFill="1" applyBorder="1" applyAlignment="1" applyProtection="1">
      <alignment horizontal="left" vertical="top"/>
      <protection/>
    </xf>
    <xf numFmtId="0" fontId="3" fillId="33" borderId="31" xfId="0" applyNumberFormat="1" applyFont="1" applyFill="1" applyBorder="1" applyAlignment="1" applyProtection="1">
      <alignment horizontal="left" vertical="center" wrapText="1"/>
      <protection/>
    </xf>
    <xf numFmtId="0" fontId="10" fillId="34"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33" borderId="0" xfId="0" applyFont="1" applyFill="1" applyBorder="1" applyAlignment="1" applyProtection="1">
      <alignment horizontal="left" vertical="top"/>
      <protection/>
    </xf>
    <xf numFmtId="0" fontId="10" fillId="33"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33" borderId="0" xfId="0" applyNumberFormat="1" applyFont="1" applyFill="1" applyBorder="1" applyAlignment="1" applyProtection="1">
      <alignment horizontal="left" vertical="top" wrapText="1"/>
      <protection/>
    </xf>
    <xf numFmtId="0" fontId="14" fillId="38"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17" fillId="33" borderId="31" xfId="0" applyNumberFormat="1" applyFont="1" applyFill="1" applyBorder="1" applyAlignment="1" applyProtection="1">
      <alignment horizontal="left" vertical="center"/>
      <protection/>
    </xf>
    <xf numFmtId="0" fontId="16" fillId="0" borderId="0" xfId="0" applyFont="1" applyAlignment="1">
      <alignment horizontal="left" vertical="center"/>
    </xf>
    <xf numFmtId="0" fontId="9" fillId="0" borderId="0" xfId="0" applyFont="1" applyAlignment="1">
      <alignment horizontal="left" vertical="center"/>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35" borderId="23" xfId="0" applyNumberFormat="1" applyFont="1" applyFill="1" applyBorder="1" applyAlignment="1">
      <alignment horizontal="center" vertical="center" wrapText="1"/>
    </xf>
    <xf numFmtId="49" fontId="5" fillId="35" borderId="36" xfId="0" applyNumberFormat="1" applyFont="1" applyFill="1" applyBorder="1" applyAlignment="1">
      <alignment horizontal="center" vertical="center" wrapText="1"/>
    </xf>
    <xf numFmtId="49" fontId="5" fillId="35" borderId="37"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10"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E21" sqref="E21"/>
    </sheetView>
  </sheetViews>
  <sheetFormatPr defaultColWidth="8.8515625" defaultRowHeight="12.75"/>
  <cols>
    <col min="1" max="1" width="8.8515625" style="0" customWidth="1"/>
    <col min="2" max="2" width="25.28125" style="0" customWidth="1"/>
    <col min="3" max="3" width="4.00390625" style="0" customWidth="1"/>
    <col min="4" max="4" width="24.28125" style="0" customWidth="1"/>
    <col min="5" max="8" width="8.8515625" style="0" customWidth="1"/>
    <col min="9" max="9" width="19.8515625" style="0" bestFit="1" customWidth="1"/>
  </cols>
  <sheetData>
    <row r="1" spans="1:14" ht="20.25">
      <c r="A1" s="133" t="s">
        <v>185</v>
      </c>
      <c r="B1" s="128"/>
      <c r="C1" s="128"/>
      <c r="D1" s="41"/>
      <c r="E1" s="190"/>
      <c r="F1" s="190"/>
      <c r="G1" s="190"/>
      <c r="H1" s="190"/>
      <c r="I1" s="190"/>
      <c r="J1" s="190"/>
      <c r="K1" s="190"/>
      <c r="L1" s="190"/>
      <c r="M1" s="190"/>
      <c r="N1" s="190"/>
    </row>
    <row r="2" spans="1:14" ht="12.75">
      <c r="A2" s="130" t="s">
        <v>186</v>
      </c>
      <c r="B2" s="130"/>
      <c r="C2" s="130"/>
      <c r="D2" s="41"/>
      <c r="E2" s="190"/>
      <c r="F2" s="190"/>
      <c r="G2" s="190"/>
      <c r="H2" s="190"/>
      <c r="I2" s="190"/>
      <c r="J2" s="190"/>
      <c r="K2" s="190"/>
      <c r="L2" s="190"/>
      <c r="M2" s="190"/>
      <c r="N2" s="190"/>
    </row>
    <row r="3" spans="1:14" ht="12.75">
      <c r="A3" s="191" t="s">
        <v>102</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187</v>
      </c>
      <c r="B5" s="41"/>
      <c r="C5" s="41"/>
      <c r="D5" s="41"/>
      <c r="E5" s="190"/>
      <c r="F5" s="190"/>
      <c r="G5" s="190"/>
      <c r="H5" s="190"/>
      <c r="I5" s="190"/>
      <c r="J5" s="190"/>
      <c r="K5" s="190"/>
      <c r="L5" s="190"/>
      <c r="M5" s="190"/>
      <c r="N5" s="190"/>
    </row>
    <row r="6" spans="1:14" ht="12.75">
      <c r="A6" s="44"/>
      <c r="B6" s="190" t="s">
        <v>188</v>
      </c>
      <c r="C6" s="194"/>
      <c r="D6" s="194"/>
      <c r="E6" s="190"/>
      <c r="F6" s="190"/>
      <c r="G6" s="190"/>
      <c r="H6" s="190"/>
      <c r="I6" s="190"/>
      <c r="J6" s="190"/>
      <c r="K6" s="190"/>
      <c r="L6" s="190"/>
      <c r="M6" s="190"/>
      <c r="N6" s="190"/>
    </row>
    <row r="7" spans="1:14" ht="12.75">
      <c r="A7" s="44"/>
      <c r="B7" s="195" t="s">
        <v>103</v>
      </c>
      <c r="C7" s="194"/>
      <c r="D7" s="194"/>
      <c r="E7" s="190"/>
      <c r="F7" s="190"/>
      <c r="G7" s="190"/>
      <c r="H7" s="190"/>
      <c r="I7" s="190"/>
      <c r="J7" s="190"/>
      <c r="K7" s="190"/>
      <c r="L7" s="190"/>
      <c r="M7" s="190"/>
      <c r="N7" s="190"/>
    </row>
    <row r="8" spans="1:14" ht="12.75">
      <c r="A8" s="44"/>
      <c r="B8" s="190" t="s">
        <v>189</v>
      </c>
      <c r="C8" s="194"/>
      <c r="D8" s="194"/>
      <c r="E8" s="190"/>
      <c r="F8" s="190"/>
      <c r="G8" s="190"/>
      <c r="H8" s="190"/>
      <c r="I8" s="190"/>
      <c r="J8" s="190"/>
      <c r="K8" s="190"/>
      <c r="L8" s="190"/>
      <c r="M8" s="190"/>
      <c r="N8" s="190"/>
    </row>
    <row r="9" spans="1:14" ht="12.75">
      <c r="A9" s="44"/>
      <c r="B9" s="190" t="s">
        <v>190</v>
      </c>
      <c r="C9" s="194"/>
      <c r="D9" s="194"/>
      <c r="E9" s="190"/>
      <c r="F9" s="190"/>
      <c r="G9" s="190"/>
      <c r="H9" s="190"/>
      <c r="I9" s="190"/>
      <c r="J9" s="190"/>
      <c r="K9" s="190"/>
      <c r="L9" s="190"/>
      <c r="M9" s="190"/>
      <c r="N9" s="190"/>
    </row>
    <row r="10" spans="1:14" ht="12.75">
      <c r="A10" s="44"/>
      <c r="B10" s="190" t="s">
        <v>191</v>
      </c>
      <c r="C10" s="194"/>
      <c r="D10" s="194"/>
      <c r="E10" s="190"/>
      <c r="F10" s="190"/>
      <c r="G10" s="190"/>
      <c r="H10" s="190"/>
      <c r="I10" s="190"/>
      <c r="J10" s="190"/>
      <c r="K10" s="190"/>
      <c r="L10" s="190"/>
      <c r="M10" s="190"/>
      <c r="N10" s="190"/>
    </row>
    <row r="11" spans="1:14" ht="12.75">
      <c r="A11" s="44"/>
      <c r="B11" s="190" t="s">
        <v>192</v>
      </c>
      <c r="C11" s="194"/>
      <c r="D11" s="194"/>
      <c r="E11" s="190"/>
      <c r="F11" s="190"/>
      <c r="G11" s="190"/>
      <c r="H11" s="190"/>
      <c r="I11" s="190"/>
      <c r="J11" s="190"/>
      <c r="K11" s="190"/>
      <c r="L11" s="190"/>
      <c r="M11" s="190"/>
      <c r="N11" s="190"/>
    </row>
    <row r="12" spans="1:14" ht="12.75">
      <c r="A12" s="44"/>
      <c r="B12" s="192" t="s">
        <v>72</v>
      </c>
      <c r="C12" s="194"/>
      <c r="D12" s="194"/>
      <c r="E12" s="190"/>
      <c r="F12" s="190"/>
      <c r="G12" s="190"/>
      <c r="H12" s="190"/>
      <c r="I12" s="190"/>
      <c r="J12" s="190"/>
      <c r="K12" s="190"/>
      <c r="L12" s="190"/>
      <c r="M12" s="190"/>
      <c r="N12" s="190"/>
    </row>
    <row r="13" spans="1:14" ht="12.75">
      <c r="A13" s="190"/>
      <c r="B13" s="195" t="s">
        <v>80</v>
      </c>
      <c r="C13" s="190"/>
      <c r="D13" s="190"/>
      <c r="E13" s="190"/>
      <c r="F13" s="190"/>
      <c r="G13" s="190"/>
      <c r="H13" s="190"/>
      <c r="I13" s="190"/>
      <c r="J13" s="190"/>
      <c r="K13" s="190"/>
      <c r="L13" s="190"/>
      <c r="M13" s="190"/>
      <c r="N13" s="190"/>
    </row>
    <row r="14" spans="1:14" ht="12.75">
      <c r="A14" s="190"/>
      <c r="B14" s="225" t="s">
        <v>213</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74</v>
      </c>
      <c r="C17" s="190"/>
      <c r="D17" s="196" t="s">
        <v>214</v>
      </c>
      <c r="E17" s="190" t="s">
        <v>215</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73</v>
      </c>
      <c r="C19" s="190"/>
      <c r="D19" s="229" t="s">
        <v>227</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75</v>
      </c>
      <c r="C21" s="190"/>
      <c r="D21" s="190"/>
      <c r="E21" s="197" t="s">
        <v>76</v>
      </c>
      <c r="F21" s="190"/>
      <c r="G21" s="190"/>
      <c r="H21" s="190"/>
      <c r="I21" s="197" t="s">
        <v>77</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zoomScale="85" zoomScaleNormal="85" zoomScaleSheetLayoutView="50" zoomScalePageLayoutView="0" workbookViewId="0" topLeftCell="A1">
      <pane ySplit="7" topLeftCell="A80"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42" t="s">
        <v>194</v>
      </c>
      <c r="F5" s="243"/>
      <c r="G5" s="244"/>
      <c r="H5" s="246" t="s">
        <v>198</v>
      </c>
      <c r="I5" s="237" t="s">
        <v>165</v>
      </c>
      <c r="J5" s="49"/>
      <c r="K5" s="48" t="s">
        <v>199</v>
      </c>
    </row>
    <row r="6" spans="1:11" s="54" customFormat="1" ht="12.75" customHeight="1">
      <c r="A6" s="50"/>
      <c r="B6" s="51"/>
      <c r="C6" s="52"/>
      <c r="D6" s="53"/>
      <c r="E6" s="158">
        <v>1</v>
      </c>
      <c r="F6" s="158">
        <v>0.5</v>
      </c>
      <c r="G6" s="158">
        <v>0</v>
      </c>
      <c r="H6" s="247"/>
      <c r="I6" s="238"/>
      <c r="J6" s="49"/>
      <c r="K6" s="49" t="s">
        <v>200</v>
      </c>
    </row>
    <row r="7" spans="1:11" s="54" customFormat="1" ht="25.5" customHeight="1">
      <c r="A7" s="240" t="s">
        <v>193</v>
      </c>
      <c r="B7" s="240"/>
      <c r="C7" s="240"/>
      <c r="D7" s="241"/>
      <c r="E7" s="177" t="s">
        <v>195</v>
      </c>
      <c r="F7" s="177" t="s">
        <v>196</v>
      </c>
      <c r="G7" s="177" t="s">
        <v>197</v>
      </c>
      <c r="H7" s="248"/>
      <c r="I7" s="239"/>
      <c r="J7" s="49"/>
      <c r="K7" s="55" t="s">
        <v>201</v>
      </c>
    </row>
    <row r="8" spans="1:11" s="54" customFormat="1" ht="12.75">
      <c r="A8" s="50"/>
      <c r="B8" s="245"/>
      <c r="C8" s="245"/>
      <c r="D8" s="245"/>
      <c r="E8" s="56"/>
      <c r="F8" s="56"/>
      <c r="G8" s="56"/>
      <c r="H8" s="73"/>
      <c r="I8" s="159"/>
      <c r="J8" s="57"/>
      <c r="K8" s="58"/>
    </row>
    <row r="9" spans="1:11" s="77" customFormat="1" ht="39" customHeight="1">
      <c r="A9" s="59" t="s">
        <v>81</v>
      </c>
      <c r="B9" s="233" t="s">
        <v>161</v>
      </c>
      <c r="C9" s="233"/>
      <c r="D9" s="233"/>
      <c r="E9" s="231"/>
      <c r="F9" s="232"/>
      <c r="G9" s="232"/>
      <c r="H9" s="232"/>
      <c r="I9" s="62">
        <v>0.1</v>
      </c>
      <c r="J9" s="63"/>
      <c r="K9" s="78"/>
    </row>
    <row r="10" spans="1:11" s="45" customFormat="1" ht="25.5">
      <c r="A10" s="65" t="str">
        <f aca="true" t="shared" si="0" ref="A10:A15">IF(NOT(COUNTBLANK(E10:G10)=2),"!","")</f>
        <v>!</v>
      </c>
      <c r="B10" s="66" t="s">
        <v>5</v>
      </c>
      <c r="C10" s="67"/>
      <c r="D10" s="68" t="s">
        <v>145</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126</v>
      </c>
      <c r="E11" s="37"/>
      <c r="F11" s="37"/>
      <c r="G11" s="38"/>
      <c r="H11" s="119">
        <v>0.18</v>
      </c>
      <c r="I11" s="120">
        <f t="shared" si="1"/>
        <v>0</v>
      </c>
      <c r="J11" s="69"/>
      <c r="K11" s="39"/>
    </row>
    <row r="12" spans="1:11" s="45" customFormat="1" ht="25.5">
      <c r="A12" s="65" t="str">
        <f t="shared" si="0"/>
        <v>!</v>
      </c>
      <c r="B12" s="66" t="s">
        <v>7</v>
      </c>
      <c r="C12" s="67"/>
      <c r="D12" s="68" t="s">
        <v>127</v>
      </c>
      <c r="E12" s="37"/>
      <c r="F12" s="37"/>
      <c r="G12" s="38"/>
      <c r="H12" s="119">
        <v>0.18</v>
      </c>
      <c r="I12" s="120">
        <f t="shared" si="1"/>
        <v>0</v>
      </c>
      <c r="J12" s="69"/>
      <c r="K12" s="39"/>
    </row>
    <row r="13" spans="1:11" s="45" customFormat="1" ht="25.5">
      <c r="A13" s="65" t="str">
        <f t="shared" si="0"/>
        <v>!</v>
      </c>
      <c r="B13" s="66" t="s">
        <v>8</v>
      </c>
      <c r="C13" s="67"/>
      <c r="D13" s="68" t="s">
        <v>128</v>
      </c>
      <c r="E13" s="37"/>
      <c r="F13" s="37"/>
      <c r="G13" s="38"/>
      <c r="H13" s="119">
        <v>0.18</v>
      </c>
      <c r="I13" s="120">
        <f t="shared" si="1"/>
        <v>0</v>
      </c>
      <c r="J13" s="69"/>
      <c r="K13" s="39"/>
    </row>
    <row r="14" spans="1:11" s="45" customFormat="1" ht="25.5">
      <c r="A14" s="65" t="str">
        <f t="shared" si="0"/>
        <v>!</v>
      </c>
      <c r="B14" s="66" t="s">
        <v>9</v>
      </c>
      <c r="C14" s="67"/>
      <c r="D14" s="68" t="s">
        <v>101</v>
      </c>
      <c r="E14" s="37"/>
      <c r="F14" s="37"/>
      <c r="G14" s="38"/>
      <c r="H14" s="119">
        <v>0.18</v>
      </c>
      <c r="I14" s="120">
        <f t="shared" si="1"/>
        <v>0</v>
      </c>
      <c r="J14" s="69"/>
      <c r="K14" s="39"/>
    </row>
    <row r="15" spans="1:11" s="45" customFormat="1" ht="25.5">
      <c r="A15" s="65" t="str">
        <f t="shared" si="0"/>
        <v>!</v>
      </c>
      <c r="B15" s="66" t="s">
        <v>10</v>
      </c>
      <c r="C15" s="67"/>
      <c r="D15" s="68" t="s">
        <v>129</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82</v>
      </c>
      <c r="B18" s="233" t="s">
        <v>206</v>
      </c>
      <c r="C18" s="233"/>
      <c r="D18" s="233"/>
      <c r="E18" s="231"/>
      <c r="F18" s="232"/>
      <c r="G18" s="232"/>
      <c r="H18" s="232"/>
      <c r="I18" s="62">
        <v>0.1</v>
      </c>
      <c r="J18" s="63"/>
      <c r="K18" s="78"/>
    </row>
    <row r="19" spans="1:11" s="45" customFormat="1" ht="38.25">
      <c r="A19" s="65" t="str">
        <f aca="true" t="shared" si="2" ref="A19:A28">IF(NOT(COUNTBLANK(E19:G19)=2),"!","")</f>
        <v>!</v>
      </c>
      <c r="B19" s="66" t="s">
        <v>11</v>
      </c>
      <c r="C19" s="67"/>
      <c r="D19" s="68" t="s">
        <v>135</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136</v>
      </c>
      <c r="E20" s="37"/>
      <c r="F20" s="37"/>
      <c r="G20" s="38"/>
      <c r="H20" s="119">
        <v>0.1</v>
      </c>
      <c r="I20" s="120">
        <f t="shared" si="3"/>
        <v>0</v>
      </c>
      <c r="J20" s="69"/>
      <c r="K20" s="39"/>
    </row>
    <row r="21" spans="1:11" s="45" customFormat="1" ht="25.5">
      <c r="A21" s="65" t="str">
        <f t="shared" si="2"/>
        <v>!</v>
      </c>
      <c r="B21" s="66" t="s">
        <v>13</v>
      </c>
      <c r="C21" s="67"/>
      <c r="D21" s="68" t="s">
        <v>130</v>
      </c>
      <c r="E21" s="37"/>
      <c r="F21" s="37"/>
      <c r="G21" s="38"/>
      <c r="H21" s="119">
        <v>0.1</v>
      </c>
      <c r="I21" s="120">
        <f t="shared" si="3"/>
        <v>0</v>
      </c>
      <c r="J21" s="69"/>
      <c r="K21" s="39"/>
    </row>
    <row r="22" spans="1:11" s="45" customFormat="1" ht="29.25" customHeight="1">
      <c r="A22" s="65" t="str">
        <f t="shared" si="2"/>
        <v>!</v>
      </c>
      <c r="B22" s="66" t="s">
        <v>14</v>
      </c>
      <c r="C22" s="67"/>
      <c r="D22" s="68" t="s">
        <v>131</v>
      </c>
      <c r="E22" s="37"/>
      <c r="F22" s="37"/>
      <c r="G22" s="38"/>
      <c r="H22" s="119">
        <v>0.1</v>
      </c>
      <c r="I22" s="120">
        <f t="shared" si="3"/>
        <v>0</v>
      </c>
      <c r="J22" s="69"/>
      <c r="K22" s="39"/>
    </row>
    <row r="23" spans="1:11" s="45" customFormat="1" ht="12.75">
      <c r="A23" s="65" t="str">
        <f t="shared" si="2"/>
        <v>!</v>
      </c>
      <c r="B23" s="66" t="s">
        <v>15</v>
      </c>
      <c r="C23" s="67"/>
      <c r="D23" s="68" t="s">
        <v>132</v>
      </c>
      <c r="E23" s="37"/>
      <c r="F23" s="37"/>
      <c r="G23" s="38"/>
      <c r="H23" s="119">
        <v>0.1</v>
      </c>
      <c r="I23" s="120">
        <f t="shared" si="3"/>
        <v>0</v>
      </c>
      <c r="J23" s="69"/>
      <c r="K23" s="39"/>
    </row>
    <row r="24" spans="1:11" s="45" customFormat="1" ht="25.5">
      <c r="A24" s="65" t="str">
        <f t="shared" si="2"/>
        <v>!</v>
      </c>
      <c r="B24" s="66" t="s">
        <v>16</v>
      </c>
      <c r="C24" s="67"/>
      <c r="D24" s="68" t="s">
        <v>137</v>
      </c>
      <c r="E24" s="37"/>
      <c r="F24" s="37"/>
      <c r="G24" s="38"/>
      <c r="H24" s="119">
        <v>0.1</v>
      </c>
      <c r="I24" s="120">
        <f t="shared" si="3"/>
        <v>0</v>
      </c>
      <c r="J24" s="69"/>
      <c r="K24" s="39"/>
    </row>
    <row r="25" spans="1:11" s="45" customFormat="1" ht="25.5">
      <c r="A25" s="65" t="str">
        <f t="shared" si="2"/>
        <v>!</v>
      </c>
      <c r="B25" s="66" t="s">
        <v>17</v>
      </c>
      <c r="C25" s="67"/>
      <c r="D25" s="68" t="s">
        <v>133</v>
      </c>
      <c r="E25" s="37"/>
      <c r="F25" s="37"/>
      <c r="G25" s="38"/>
      <c r="H25" s="119">
        <v>0.1</v>
      </c>
      <c r="I25" s="120">
        <f t="shared" si="3"/>
        <v>0</v>
      </c>
      <c r="J25" s="69"/>
      <c r="K25" s="39"/>
    </row>
    <row r="26" spans="1:11" s="45" customFormat="1" ht="51">
      <c r="A26" s="65" t="str">
        <f t="shared" si="2"/>
        <v>!</v>
      </c>
      <c r="B26" s="66" t="s">
        <v>18</v>
      </c>
      <c r="C26" s="67"/>
      <c r="D26" s="68" t="s">
        <v>117</v>
      </c>
      <c r="E26" s="37"/>
      <c r="F26" s="37"/>
      <c r="G26" s="38"/>
      <c r="H26" s="119">
        <v>0.1</v>
      </c>
      <c r="I26" s="120">
        <f t="shared" si="3"/>
        <v>0</v>
      </c>
      <c r="J26" s="69"/>
      <c r="K26" s="39"/>
    </row>
    <row r="27" spans="1:11" s="45" customFormat="1" ht="25.5">
      <c r="A27" s="65" t="str">
        <f t="shared" si="2"/>
        <v>!</v>
      </c>
      <c r="B27" s="66" t="s">
        <v>19</v>
      </c>
      <c r="C27" s="67"/>
      <c r="D27" s="93" t="s">
        <v>134</v>
      </c>
      <c r="E27" s="37"/>
      <c r="F27" s="37"/>
      <c r="G27" s="38"/>
      <c r="H27" s="119">
        <v>0.1</v>
      </c>
      <c r="I27" s="120">
        <f t="shared" si="3"/>
        <v>0</v>
      </c>
      <c r="J27" s="69"/>
      <c r="K27" s="39"/>
    </row>
    <row r="28" spans="1:11" s="45" customFormat="1" ht="25.5">
      <c r="A28" s="65" t="str">
        <f t="shared" si="2"/>
        <v>!</v>
      </c>
      <c r="B28" s="66" t="s">
        <v>20</v>
      </c>
      <c r="C28" s="67"/>
      <c r="D28" s="68" t="s">
        <v>118</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176</v>
      </c>
      <c r="B31" s="236" t="s">
        <v>205</v>
      </c>
      <c r="C31" s="236"/>
      <c r="D31" s="236"/>
      <c r="E31" s="231"/>
      <c r="F31" s="232"/>
      <c r="G31" s="232"/>
      <c r="H31" s="232"/>
      <c r="I31" s="83">
        <v>0.1</v>
      </c>
      <c r="J31" s="63"/>
      <c r="K31" s="64"/>
    </row>
    <row r="32" spans="1:11" s="45" customFormat="1" ht="30" customHeight="1">
      <c r="A32" s="65" t="str">
        <f>IF(NOT(COUNTBLANK(E32:G32)=2),"!","")</f>
        <v>!</v>
      </c>
      <c r="B32" s="66" t="s">
        <v>177</v>
      </c>
      <c r="C32" s="67"/>
      <c r="D32" s="68" t="s">
        <v>142</v>
      </c>
      <c r="E32" s="37"/>
      <c r="F32" s="37"/>
      <c r="G32" s="37"/>
      <c r="H32" s="119">
        <v>0.2</v>
      </c>
      <c r="I32" s="120">
        <f>IF(ISBLANK($E32),IF(ISBLANK($F32),0,$F$6),$E$6)*$H32</f>
        <v>0</v>
      </c>
      <c r="J32" s="69"/>
      <c r="K32" s="39"/>
    </row>
    <row r="33" spans="1:11" s="45" customFormat="1" ht="25.5">
      <c r="A33" s="65" t="str">
        <f>IF(NOT(COUNTBLANK(E33:G33)=2),"!","")</f>
        <v>!</v>
      </c>
      <c r="B33" s="66" t="s">
        <v>178</v>
      </c>
      <c r="C33" s="67"/>
      <c r="D33" s="68" t="s">
        <v>4</v>
      </c>
      <c r="E33" s="37"/>
      <c r="F33" s="37"/>
      <c r="G33" s="37"/>
      <c r="H33" s="119">
        <v>0.2</v>
      </c>
      <c r="I33" s="120">
        <f>IF(ISBLANK($E33),IF(ISBLANK($F33),0,$F$6),$E$6)*$H33</f>
        <v>0</v>
      </c>
      <c r="J33" s="69"/>
      <c r="K33" s="39"/>
    </row>
    <row r="34" spans="1:11" s="45" customFormat="1" ht="25.5">
      <c r="A34" s="65" t="str">
        <f>IF(NOT(COUNTBLANK(E34:G34)=2),"!","")</f>
        <v>!</v>
      </c>
      <c r="B34" s="66" t="s">
        <v>179</v>
      </c>
      <c r="C34" s="67"/>
      <c r="D34" s="68" t="s">
        <v>143</v>
      </c>
      <c r="E34" s="37"/>
      <c r="F34" s="37"/>
      <c r="G34" s="37"/>
      <c r="H34" s="119">
        <v>0.2</v>
      </c>
      <c r="I34" s="120">
        <f>IF(ISBLANK($E34),IF(ISBLANK($F34),0,$F$6),$E$6)*$H34</f>
        <v>0</v>
      </c>
      <c r="J34" s="69"/>
      <c r="K34" s="39"/>
    </row>
    <row r="35" spans="1:11" s="45" customFormat="1" ht="51">
      <c r="A35" s="65"/>
      <c r="B35" s="66" t="s">
        <v>180</v>
      </c>
      <c r="C35" s="67"/>
      <c r="D35" s="68" t="s">
        <v>144</v>
      </c>
      <c r="E35" s="37"/>
      <c r="F35" s="37"/>
      <c r="G35" s="37"/>
      <c r="H35" s="119">
        <v>0.2</v>
      </c>
      <c r="I35" s="120">
        <f>IF(ISBLANK($E35),IF(ISBLANK($F35),0,$F$6),$E$6)*$H35</f>
        <v>0</v>
      </c>
      <c r="J35" s="69"/>
      <c r="K35" s="39"/>
    </row>
    <row r="36" spans="1:11" s="45" customFormat="1" ht="12.75">
      <c r="A36" s="65" t="str">
        <f>IF(NOT(COUNTBLANK(E36:G36)=2),"!","")</f>
        <v>!</v>
      </c>
      <c r="B36" s="66" t="s">
        <v>181</v>
      </c>
      <c r="C36" s="67"/>
      <c r="D36" s="68" t="s">
        <v>87</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83</v>
      </c>
      <c r="B38" s="233" t="s">
        <v>208</v>
      </c>
      <c r="C38" s="233"/>
      <c r="D38" s="233"/>
      <c r="E38" s="231"/>
      <c r="F38" s="232"/>
      <c r="G38" s="232"/>
      <c r="H38" s="232"/>
      <c r="I38" s="62">
        <v>0.2</v>
      </c>
      <c r="J38" s="104"/>
      <c r="K38" s="105"/>
    </row>
    <row r="39" spans="1:11" s="45" customFormat="1" ht="30.75" customHeight="1">
      <c r="A39" s="65" t="str">
        <f>IF(NOT(COUNTBLANK(E39:G39)=2),"!","")</f>
        <v>!</v>
      </c>
      <c r="B39" s="66" t="s">
        <v>29</v>
      </c>
      <c r="C39" s="67"/>
      <c r="D39" s="68" t="s">
        <v>96</v>
      </c>
      <c r="E39" s="37"/>
      <c r="F39" s="37"/>
      <c r="G39" s="37"/>
      <c r="H39" s="119">
        <v>0.2</v>
      </c>
      <c r="I39" s="120">
        <f>IF(ISBLANK($E39),IF(ISBLANK($F39),0,$F$6),$E$6)*$H39</f>
        <v>0</v>
      </c>
      <c r="J39" s="69"/>
      <c r="K39" s="40"/>
    </row>
    <row r="40" spans="1:11" s="45" customFormat="1" ht="41.25" customHeight="1">
      <c r="A40" s="65" t="str">
        <f>IF(NOT(COUNTBLANK(E40:G40)=2),"!","")</f>
        <v>!</v>
      </c>
      <c r="B40" s="66" t="s">
        <v>30</v>
      </c>
      <c r="C40" s="140"/>
      <c r="D40" s="68" t="s">
        <v>97</v>
      </c>
      <c r="E40" s="37"/>
      <c r="F40" s="37"/>
      <c r="G40" s="37"/>
      <c r="H40" s="119">
        <v>0.2</v>
      </c>
      <c r="I40" s="120">
        <f>IF(ISBLANK($E40),IF(ISBLANK($F40),0,$F$6),$E$6)*$H40</f>
        <v>0</v>
      </c>
      <c r="J40" s="69"/>
      <c r="K40" s="39"/>
    </row>
    <row r="41" spans="1:11" s="45" customFormat="1" ht="12.75">
      <c r="A41" s="65" t="str">
        <f>IF(NOT(COUNTBLANK(E41:G41)=2),"!","")</f>
        <v>!</v>
      </c>
      <c r="B41" s="66" t="s">
        <v>31</v>
      </c>
      <c r="C41" s="140"/>
      <c r="D41" s="68" t="s">
        <v>98</v>
      </c>
      <c r="E41" s="37"/>
      <c r="F41" s="37"/>
      <c r="G41" s="37"/>
      <c r="H41" s="119">
        <v>0.2</v>
      </c>
      <c r="I41" s="120">
        <f>IF(ISBLANK($E41),IF(ISBLANK($F41),0,$F$6),$E$6)*$H41</f>
        <v>0</v>
      </c>
      <c r="J41" s="69"/>
      <c r="K41" s="39"/>
    </row>
    <row r="42" spans="1:11" s="45" customFormat="1" ht="25.5" customHeight="1">
      <c r="A42" s="65" t="str">
        <f>IF(NOT(COUNTBLANK(E42:G42)=2),"!","")</f>
        <v>!</v>
      </c>
      <c r="B42" s="66" t="s">
        <v>32</v>
      </c>
      <c r="C42" s="67"/>
      <c r="D42" s="68" t="s">
        <v>99</v>
      </c>
      <c r="E42" s="37"/>
      <c r="F42" s="37"/>
      <c r="G42" s="37"/>
      <c r="H42" s="119">
        <v>0.2</v>
      </c>
      <c r="I42" s="120">
        <f>IF(ISBLANK($E42),IF(ISBLANK($F42),0,$F$6),$E$6)*$H42</f>
        <v>0</v>
      </c>
      <c r="J42" s="69"/>
      <c r="K42" s="39"/>
    </row>
    <row r="43" spans="1:11" s="45" customFormat="1" ht="12.75">
      <c r="A43" s="65" t="str">
        <f>IF(NOT(COUNTBLANK(E43:G43)=2),"!","")</f>
        <v>!</v>
      </c>
      <c r="B43" s="66" t="s">
        <v>33</v>
      </c>
      <c r="C43" s="67"/>
      <c r="D43" s="68" t="s">
        <v>100</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84</v>
      </c>
      <c r="B45" s="249" t="s">
        <v>86</v>
      </c>
      <c r="C45" s="249"/>
      <c r="D45" s="249"/>
      <c r="E45" s="231"/>
      <c r="F45" s="232"/>
      <c r="G45" s="232"/>
      <c r="H45" s="232"/>
      <c r="I45" s="62">
        <v>0.2</v>
      </c>
      <c r="J45" s="63"/>
      <c r="K45" s="78"/>
    </row>
    <row r="46" spans="1:11" s="45" customFormat="1" ht="12.75">
      <c r="A46" s="65" t="str">
        <f aca="true" t="shared" si="4" ref="A46:A54">IF(NOT(COUNTBLANK(E46:G46)=2),"!","")</f>
        <v>!</v>
      </c>
      <c r="B46" s="79" t="s">
        <v>34</v>
      </c>
      <c r="C46" s="66"/>
      <c r="D46" s="141" t="s">
        <v>166</v>
      </c>
      <c r="E46" s="37"/>
      <c r="F46" s="37"/>
      <c r="G46" s="38"/>
      <c r="H46" s="121">
        <v>0.15</v>
      </c>
      <c r="I46" s="120">
        <f aca="true" t="shared" si="5" ref="I46:I54">IF(ISBLANK($E46),IF(ISBLANK($F46),0,$F$6),$E$6)*$H46</f>
        <v>0</v>
      </c>
      <c r="J46" s="69"/>
      <c r="K46" s="39"/>
    </row>
    <row r="47" spans="1:11" s="45" customFormat="1" ht="63.75">
      <c r="A47" s="65" t="str">
        <f t="shared" si="4"/>
        <v>!</v>
      </c>
      <c r="B47" s="79" t="s">
        <v>35</v>
      </c>
      <c r="C47" s="66"/>
      <c r="D47" s="68" t="s">
        <v>167</v>
      </c>
      <c r="E47" s="37"/>
      <c r="F47" s="37"/>
      <c r="G47" s="38"/>
      <c r="H47" s="119">
        <v>0.1</v>
      </c>
      <c r="I47" s="120">
        <f t="shared" si="5"/>
        <v>0</v>
      </c>
      <c r="J47" s="69"/>
      <c r="K47" s="39"/>
    </row>
    <row r="48" spans="1:11" s="45" customFormat="1" ht="38.25">
      <c r="A48" s="65" t="str">
        <f t="shared" si="4"/>
        <v>!</v>
      </c>
      <c r="B48" s="79" t="s">
        <v>36</v>
      </c>
      <c r="C48" s="66"/>
      <c r="D48" s="68" t="s">
        <v>168</v>
      </c>
      <c r="E48" s="37"/>
      <c r="F48" s="37"/>
      <c r="G48" s="38"/>
      <c r="H48" s="119">
        <v>0.1</v>
      </c>
      <c r="I48" s="120">
        <f t="shared" si="5"/>
        <v>0</v>
      </c>
      <c r="J48" s="69"/>
      <c r="K48" s="39"/>
    </row>
    <row r="49" spans="1:11" s="45" customFormat="1" ht="25.5">
      <c r="A49" s="65" t="str">
        <f t="shared" si="4"/>
        <v>!</v>
      </c>
      <c r="B49" s="79" t="s">
        <v>37</v>
      </c>
      <c r="C49" s="67"/>
      <c r="D49" s="68" t="s">
        <v>89</v>
      </c>
      <c r="E49" s="37"/>
      <c r="F49" s="37"/>
      <c r="G49" s="38"/>
      <c r="H49" s="119">
        <v>0.1</v>
      </c>
      <c r="I49" s="120">
        <f t="shared" si="5"/>
        <v>0</v>
      </c>
      <c r="J49" s="69"/>
      <c r="K49" s="39"/>
    </row>
    <row r="50" spans="1:11" s="45" customFormat="1" ht="38.25">
      <c r="A50" s="65" t="str">
        <f t="shared" si="4"/>
        <v>!</v>
      </c>
      <c r="B50" s="79" t="s">
        <v>38</v>
      </c>
      <c r="C50" s="66"/>
      <c r="D50" s="135" t="s">
        <v>88</v>
      </c>
      <c r="E50" s="37"/>
      <c r="F50" s="37"/>
      <c r="G50" s="37"/>
      <c r="H50" s="119">
        <v>0.1</v>
      </c>
      <c r="I50" s="120">
        <f t="shared" si="5"/>
        <v>0</v>
      </c>
      <c r="J50" s="69"/>
      <c r="K50" s="39"/>
    </row>
    <row r="51" spans="1:11" s="45" customFormat="1" ht="25.5">
      <c r="A51" s="65" t="str">
        <f t="shared" si="4"/>
        <v>!</v>
      </c>
      <c r="B51" s="79" t="s">
        <v>39</v>
      </c>
      <c r="C51" s="66"/>
      <c r="D51" s="135" t="s">
        <v>139</v>
      </c>
      <c r="E51" s="37"/>
      <c r="F51" s="37"/>
      <c r="G51" s="37"/>
      <c r="H51" s="119">
        <v>0.1</v>
      </c>
      <c r="I51" s="120">
        <f t="shared" si="5"/>
        <v>0</v>
      </c>
      <c r="J51" s="69"/>
      <c r="K51" s="39"/>
    </row>
    <row r="52" spans="1:11" s="45" customFormat="1" ht="25.5">
      <c r="A52" s="65" t="str">
        <f t="shared" si="4"/>
        <v>!</v>
      </c>
      <c r="B52" s="79" t="s">
        <v>40</v>
      </c>
      <c r="C52" s="66"/>
      <c r="D52" s="135" t="s">
        <v>90</v>
      </c>
      <c r="E52" s="37"/>
      <c r="F52" s="37"/>
      <c r="G52" s="37"/>
      <c r="H52" s="119">
        <v>0.1</v>
      </c>
      <c r="I52" s="120">
        <f t="shared" si="5"/>
        <v>0</v>
      </c>
      <c r="J52" s="69"/>
      <c r="K52" s="39"/>
    </row>
    <row r="53" spans="1:11" s="45" customFormat="1" ht="25.5">
      <c r="A53" s="65" t="str">
        <f t="shared" si="4"/>
        <v>!</v>
      </c>
      <c r="B53" s="79" t="s">
        <v>41</v>
      </c>
      <c r="C53" s="66"/>
      <c r="D53" s="135" t="s">
        <v>140</v>
      </c>
      <c r="E53" s="37"/>
      <c r="F53" s="37"/>
      <c r="G53" s="37"/>
      <c r="H53" s="119">
        <v>0.15</v>
      </c>
      <c r="I53" s="120">
        <f t="shared" si="5"/>
        <v>0</v>
      </c>
      <c r="J53" s="69"/>
      <c r="K53" s="39"/>
    </row>
    <row r="54" spans="1:11" s="45" customFormat="1" ht="25.5">
      <c r="A54" s="65" t="str">
        <f t="shared" si="4"/>
        <v>!</v>
      </c>
      <c r="B54" s="79" t="s">
        <v>42</v>
      </c>
      <c r="C54" s="66"/>
      <c r="D54" s="222" t="s">
        <v>141</v>
      </c>
      <c r="E54" s="37"/>
      <c r="F54" s="37"/>
      <c r="G54" s="37"/>
      <c r="H54" s="119">
        <v>0.1</v>
      </c>
      <c r="I54" s="120">
        <f t="shared" si="5"/>
        <v>0</v>
      </c>
      <c r="J54" s="69"/>
      <c r="K54" s="39"/>
    </row>
    <row r="55" spans="1:11" s="45" customFormat="1" ht="12.75">
      <c r="A55" s="146"/>
      <c r="B55" s="218"/>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169</v>
      </c>
      <c r="B59" s="233" t="s">
        <v>207</v>
      </c>
      <c r="C59" s="233"/>
      <c r="D59" s="233"/>
      <c r="E59" s="231"/>
      <c r="F59" s="232"/>
      <c r="G59" s="232"/>
      <c r="H59" s="232"/>
      <c r="I59" s="62">
        <v>0.2</v>
      </c>
      <c r="J59" s="63"/>
      <c r="K59" s="78"/>
    </row>
    <row r="60" spans="1:11" s="45" customFormat="1" ht="38.25">
      <c r="A60" s="65" t="str">
        <f aca="true" t="shared" si="6" ref="A60:A67">IF(NOT(COUNTBLANK(E60:G60)=2),"!","")</f>
        <v>!</v>
      </c>
      <c r="B60" s="66" t="s">
        <v>170</v>
      </c>
      <c r="C60" s="67"/>
      <c r="D60" s="68" t="s">
        <v>93</v>
      </c>
      <c r="E60" s="37"/>
      <c r="F60" s="37"/>
      <c r="G60" s="38"/>
      <c r="H60" s="119">
        <v>0.1</v>
      </c>
      <c r="I60" s="120">
        <f aca="true" t="shared" si="7" ref="I60:I67">IF(ISBLANK($E60),IF(ISBLANK($F60),0,$F$6),$E$6)*$H60</f>
        <v>0</v>
      </c>
      <c r="J60" s="69"/>
      <c r="K60" s="39"/>
    </row>
    <row r="61" spans="1:11" s="45" customFormat="1" ht="38.25">
      <c r="A61" s="65" t="str">
        <f t="shared" si="6"/>
        <v>!</v>
      </c>
      <c r="B61" s="150" t="s">
        <v>171</v>
      </c>
      <c r="C61" s="67"/>
      <c r="D61" s="68" t="s">
        <v>94</v>
      </c>
      <c r="E61" s="37"/>
      <c r="F61" s="37"/>
      <c r="G61" s="38"/>
      <c r="H61" s="119">
        <v>0.15</v>
      </c>
      <c r="I61" s="120">
        <f t="shared" si="7"/>
        <v>0</v>
      </c>
      <c r="J61" s="69"/>
      <c r="K61" s="39"/>
    </row>
    <row r="62" spans="1:11" s="45" customFormat="1" ht="51">
      <c r="A62" s="65" t="str">
        <f t="shared" si="6"/>
        <v>!</v>
      </c>
      <c r="B62" s="66" t="s">
        <v>172</v>
      </c>
      <c r="C62" s="67"/>
      <c r="D62" s="68" t="s">
        <v>114</v>
      </c>
      <c r="E62" s="37"/>
      <c r="F62" s="37"/>
      <c r="G62" s="38"/>
      <c r="H62" s="119">
        <v>0.1</v>
      </c>
      <c r="I62" s="120">
        <f t="shared" si="7"/>
        <v>0</v>
      </c>
      <c r="J62" s="69"/>
      <c r="K62" s="39"/>
    </row>
    <row r="63" spans="1:11" s="45" customFormat="1" ht="12.75">
      <c r="A63" s="65" t="str">
        <f t="shared" si="6"/>
        <v>!</v>
      </c>
      <c r="B63" s="66" t="s">
        <v>173</v>
      </c>
      <c r="C63" s="67"/>
      <c r="D63" s="68" t="s">
        <v>115</v>
      </c>
      <c r="E63" s="37"/>
      <c r="F63" s="37"/>
      <c r="G63" s="38"/>
      <c r="H63" s="119">
        <v>0.15</v>
      </c>
      <c r="I63" s="120">
        <f t="shared" si="7"/>
        <v>0</v>
      </c>
      <c r="J63" s="69"/>
      <c r="K63" s="39"/>
    </row>
    <row r="64" spans="1:11" s="45" customFormat="1" ht="28.5" customHeight="1">
      <c r="A64" s="65" t="str">
        <f t="shared" si="6"/>
        <v>!</v>
      </c>
      <c r="B64" s="66" t="s">
        <v>174</v>
      </c>
      <c r="C64" s="44"/>
      <c r="D64" s="151" t="s">
        <v>116</v>
      </c>
      <c r="E64" s="37"/>
      <c r="F64" s="37"/>
      <c r="G64" s="38"/>
      <c r="H64" s="119">
        <v>0.15</v>
      </c>
      <c r="I64" s="120">
        <f t="shared" si="7"/>
        <v>0</v>
      </c>
      <c r="J64" s="69"/>
      <c r="K64" s="39"/>
    </row>
    <row r="65" spans="1:11" s="45" customFormat="1" ht="25.5">
      <c r="A65" s="65" t="str">
        <f t="shared" si="6"/>
        <v>!</v>
      </c>
      <c r="B65" s="79" t="s">
        <v>175</v>
      </c>
      <c r="C65" s="67"/>
      <c r="D65" s="68" t="s">
        <v>91</v>
      </c>
      <c r="E65" s="37"/>
      <c r="F65" s="37"/>
      <c r="G65" s="38"/>
      <c r="H65" s="119">
        <v>0.1</v>
      </c>
      <c r="I65" s="120">
        <f t="shared" si="7"/>
        <v>0</v>
      </c>
      <c r="J65" s="69"/>
      <c r="K65" s="39"/>
    </row>
    <row r="66" spans="1:11" s="45" customFormat="1" ht="76.5">
      <c r="A66" s="65" t="str">
        <f t="shared" si="6"/>
        <v>!</v>
      </c>
      <c r="B66" s="79" t="s">
        <v>183</v>
      </c>
      <c r="C66" s="67"/>
      <c r="D66" s="68" t="s">
        <v>95</v>
      </c>
      <c r="E66" s="37"/>
      <c r="F66" s="37"/>
      <c r="G66" s="38"/>
      <c r="H66" s="119">
        <v>0.1</v>
      </c>
      <c r="I66" s="120">
        <f t="shared" si="7"/>
        <v>0</v>
      </c>
      <c r="J66" s="69"/>
      <c r="K66" s="39"/>
    </row>
    <row r="67" spans="1:11" s="45" customFormat="1" ht="25.5">
      <c r="A67" s="65" t="str">
        <f t="shared" si="6"/>
        <v>!</v>
      </c>
      <c r="B67" s="66" t="s">
        <v>113</v>
      </c>
      <c r="C67" s="67"/>
      <c r="D67" s="68" t="s">
        <v>92</v>
      </c>
      <c r="E67" s="37"/>
      <c r="F67" s="37"/>
      <c r="G67" s="38"/>
      <c r="H67" s="119">
        <v>0.15</v>
      </c>
      <c r="I67" s="120">
        <f t="shared" si="7"/>
        <v>0</v>
      </c>
      <c r="J67" s="69"/>
      <c r="K67" s="39"/>
    </row>
    <row r="68" spans="1:11" s="45" customFormat="1" ht="12.75">
      <c r="A68" s="146"/>
      <c r="B68" s="218"/>
      <c r="C68" s="139"/>
      <c r="D68" s="134"/>
      <c r="E68" s="147"/>
      <c r="F68" s="147"/>
      <c r="G68" s="147"/>
      <c r="H68" s="119">
        <f>SUM(H60:H67)</f>
        <v>1</v>
      </c>
      <c r="I68" s="119">
        <f>SUM(I60:I67)</f>
        <v>0</v>
      </c>
      <c r="J68" s="69"/>
      <c r="K68" s="39"/>
    </row>
    <row r="69" spans="1:11" s="61" customFormat="1" ht="45.75" customHeight="1">
      <c r="A69" s="59" t="s">
        <v>85</v>
      </c>
      <c r="B69" s="236" t="s">
        <v>202</v>
      </c>
      <c r="C69" s="236"/>
      <c r="D69" s="236"/>
      <c r="E69" s="231"/>
      <c r="F69" s="232"/>
      <c r="G69" s="232"/>
      <c r="H69" s="232"/>
      <c r="I69" s="62">
        <v>0.1</v>
      </c>
      <c r="J69" s="63"/>
      <c r="K69" s="64"/>
    </row>
    <row r="70" spans="1:11" s="45" customFormat="1" ht="39.75" customHeight="1">
      <c r="A70" s="65" t="str">
        <f>IF(NOT(COUNTBLANK(E70:G70)=2),"!","")</f>
        <v>!</v>
      </c>
      <c r="B70" s="66" t="s">
        <v>43</v>
      </c>
      <c r="C70" s="67"/>
      <c r="D70" s="212" t="s">
        <v>163</v>
      </c>
      <c r="E70" s="37"/>
      <c r="F70" s="37"/>
      <c r="G70" s="37"/>
      <c r="H70" s="119">
        <v>0.3333</v>
      </c>
      <c r="I70" s="120">
        <f>IF(ISBLANK($E70),IF(ISBLANK($F70),0,$F$6),$E$6)*$H70</f>
        <v>0</v>
      </c>
      <c r="J70" s="69"/>
      <c r="K70" s="39"/>
    </row>
    <row r="71" spans="1:11" s="45" customFormat="1" ht="25.5">
      <c r="A71" s="65" t="str">
        <f>IF(NOT(COUNTBLANK(E71:G71)=2),"!","")</f>
        <v>!</v>
      </c>
      <c r="B71" s="66" t="s">
        <v>44</v>
      </c>
      <c r="C71" s="67"/>
      <c r="D71" s="213" t="s">
        <v>162</v>
      </c>
      <c r="E71" s="38"/>
      <c r="F71" s="37"/>
      <c r="G71" s="37"/>
      <c r="H71" s="119">
        <v>0.3333</v>
      </c>
      <c r="I71" s="120">
        <f>IF(ISBLANK($E71),IF(ISBLANK($F71),0,$F$6),$E$6)*$H71</f>
        <v>0</v>
      </c>
      <c r="J71" s="69"/>
      <c r="K71" s="39"/>
    </row>
    <row r="72" spans="1:11" s="45" customFormat="1" ht="38.25">
      <c r="A72" s="65" t="str">
        <f>IF(NOT(COUNTBLANK(E72:G72)=2),"!","")</f>
        <v>!</v>
      </c>
      <c r="B72" s="66" t="s">
        <v>45</v>
      </c>
      <c r="C72" s="67"/>
      <c r="D72" s="217" t="s">
        <v>164</v>
      </c>
      <c r="E72" s="38"/>
      <c r="F72" s="37"/>
      <c r="G72" s="37"/>
      <c r="H72" s="119">
        <v>0.3333</v>
      </c>
      <c r="I72" s="120">
        <f>IF(ISBLANK($E72),IF(ISBLANK($F72),0,$F$6),$E$6)*$H72</f>
        <v>0</v>
      </c>
      <c r="J72" s="69"/>
      <c r="K72" s="39"/>
    </row>
    <row r="73" spans="1:11" s="45" customFormat="1" ht="12.75">
      <c r="A73" s="146"/>
      <c r="B73" s="94"/>
      <c r="C73" s="139"/>
      <c r="D73" s="216"/>
      <c r="E73" s="147"/>
      <c r="F73" s="147"/>
      <c r="G73" s="147"/>
      <c r="H73" s="119">
        <f>SUM(H70:H72)</f>
        <v>0.9999</v>
      </c>
      <c r="I73" s="119">
        <f>SUM(I70:I72)</f>
        <v>0</v>
      </c>
      <c r="J73" s="69"/>
      <c r="K73" s="39"/>
    </row>
    <row r="74" spans="1:10" s="76" customFormat="1" ht="12.75">
      <c r="A74" s="50"/>
      <c r="B74" s="235"/>
      <c r="C74" s="235"/>
      <c r="D74" s="235"/>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34"/>
      <c r="C76" s="234"/>
      <c r="D76" s="234"/>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30"/>
      <c r="C83" s="230"/>
      <c r="D83" s="230"/>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30"/>
      <c r="C90" s="230"/>
      <c r="D90" s="230"/>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I5:I7"/>
    <mergeCell ref="A7:D7"/>
    <mergeCell ref="E5:G5"/>
    <mergeCell ref="B8:D8"/>
    <mergeCell ref="E69:H69"/>
    <mergeCell ref="H5:H7"/>
    <mergeCell ref="B69:D69"/>
    <mergeCell ref="E9:H9"/>
    <mergeCell ref="E31:H31"/>
    <mergeCell ref="B45:D45"/>
    <mergeCell ref="B9:D9"/>
    <mergeCell ref="B31:D31"/>
    <mergeCell ref="E45:H45"/>
    <mergeCell ref="B59:D59"/>
    <mergeCell ref="B18:D18"/>
    <mergeCell ref="E18:H18"/>
    <mergeCell ref="B83:D83"/>
    <mergeCell ref="B90:D90"/>
    <mergeCell ref="E59:H59"/>
    <mergeCell ref="E38:H38"/>
    <mergeCell ref="B38:D38"/>
    <mergeCell ref="B76:D76"/>
    <mergeCell ref="B74:D74"/>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tabSelected="1" zoomScale="85" zoomScaleNormal="85" zoomScalePageLayoutView="0" workbookViewId="0" topLeftCell="A1">
      <selection activeCell="A1" sqref="A1"/>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78</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42" t="s">
        <v>194</v>
      </c>
      <c r="F5" s="243"/>
      <c r="G5" s="244"/>
      <c r="H5" s="246" t="s">
        <v>198</v>
      </c>
      <c r="I5" s="237" t="s">
        <v>165</v>
      </c>
      <c r="J5" s="49"/>
      <c r="K5" s="48" t="s">
        <v>199</v>
      </c>
    </row>
    <row r="6" spans="1:11" s="54" customFormat="1" ht="12.75" customHeight="1">
      <c r="A6" s="50"/>
      <c r="B6" s="51"/>
      <c r="C6" s="52"/>
      <c r="D6" s="53"/>
      <c r="E6" s="158">
        <v>1</v>
      </c>
      <c r="F6" s="158">
        <v>0.5</v>
      </c>
      <c r="G6" s="158">
        <v>0</v>
      </c>
      <c r="H6" s="247"/>
      <c r="I6" s="238"/>
      <c r="J6" s="49"/>
      <c r="K6" s="49" t="s">
        <v>200</v>
      </c>
    </row>
    <row r="7" spans="1:11" s="54" customFormat="1" ht="25.5" customHeight="1">
      <c r="A7" s="240" t="s">
        <v>193</v>
      </c>
      <c r="B7" s="240"/>
      <c r="C7" s="240"/>
      <c r="D7" s="241"/>
      <c r="E7" s="177" t="s">
        <v>195</v>
      </c>
      <c r="F7" s="177" t="s">
        <v>196</v>
      </c>
      <c r="G7" s="177" t="s">
        <v>197</v>
      </c>
      <c r="H7" s="248"/>
      <c r="I7" s="239"/>
      <c r="J7" s="49"/>
      <c r="K7" s="55" t="s">
        <v>201</v>
      </c>
    </row>
    <row r="8" spans="1:11" s="54" customFormat="1" ht="12.75">
      <c r="A8" s="50"/>
      <c r="B8" s="245"/>
      <c r="C8" s="245"/>
      <c r="D8" s="245"/>
      <c r="E8" s="56"/>
      <c r="F8" s="56"/>
      <c r="G8" s="56"/>
      <c r="H8" s="73"/>
      <c r="I8" s="159"/>
      <c r="J8" s="57"/>
      <c r="K8" s="58"/>
    </row>
    <row r="9" spans="1:11" s="77" customFormat="1" ht="42.75" customHeight="1">
      <c r="A9" s="59" t="s">
        <v>24</v>
      </c>
      <c r="B9" s="233" t="s">
        <v>210</v>
      </c>
      <c r="C9" s="233"/>
      <c r="D9" s="233"/>
      <c r="E9" s="231"/>
      <c r="F9" s="232"/>
      <c r="G9" s="232"/>
      <c r="H9" s="232"/>
      <c r="I9" s="62">
        <v>0.1</v>
      </c>
      <c r="J9" s="63"/>
      <c r="K9" s="78"/>
    </row>
    <row r="10" spans="1:11" s="45" customFormat="1" ht="12.75">
      <c r="A10" s="65">
        <f aca="true" t="shared" si="0" ref="A10:A16">IF(NOT(COUNTBLANK(E10:G10)=2),"!","")</f>
      </c>
      <c r="B10" s="66" t="s">
        <v>46</v>
      </c>
      <c r="C10" s="67"/>
      <c r="D10" s="68" t="s">
        <v>106</v>
      </c>
      <c r="E10" s="37">
        <v>1</v>
      </c>
      <c r="F10" s="37"/>
      <c r="G10" s="38"/>
      <c r="H10" s="119">
        <v>0.15</v>
      </c>
      <c r="I10" s="120">
        <f aca="true" t="shared" si="1" ref="I10:I16">IF(ISBLANK($E10),IF(ISBLANK($F10),0,$F$6),$E$6)*$H10</f>
        <v>0.15</v>
      </c>
      <c r="J10" s="69"/>
      <c r="K10" s="39"/>
    </row>
    <row r="11" spans="1:11" s="45" customFormat="1" ht="38.25">
      <c r="A11" s="65">
        <f t="shared" si="0"/>
      </c>
      <c r="B11" s="66" t="s">
        <v>47</v>
      </c>
      <c r="C11" s="67"/>
      <c r="D11" s="93" t="s">
        <v>107</v>
      </c>
      <c r="E11" s="37">
        <v>1</v>
      </c>
      <c r="F11" s="37"/>
      <c r="G11" s="38"/>
      <c r="H11" s="119">
        <v>0.15</v>
      </c>
      <c r="I11" s="120">
        <f t="shared" si="1"/>
        <v>0.15</v>
      </c>
      <c r="J11" s="69"/>
      <c r="K11" s="39"/>
    </row>
    <row r="12" spans="1:11" s="45" customFormat="1" ht="51">
      <c r="A12" s="65">
        <f t="shared" si="0"/>
      </c>
      <c r="B12" s="66" t="s">
        <v>48</v>
      </c>
      <c r="C12" s="67"/>
      <c r="D12" s="68" t="s">
        <v>108</v>
      </c>
      <c r="E12" s="37">
        <v>1</v>
      </c>
      <c r="F12" s="37"/>
      <c r="G12" s="38"/>
      <c r="H12" s="119">
        <v>0.1</v>
      </c>
      <c r="I12" s="120">
        <f t="shared" si="1"/>
        <v>0.1</v>
      </c>
      <c r="J12" s="69"/>
      <c r="K12" s="226" t="s">
        <v>224</v>
      </c>
    </row>
    <row r="13" spans="1:11" s="45" customFormat="1" ht="25.5">
      <c r="A13" s="65">
        <f t="shared" si="0"/>
      </c>
      <c r="B13" s="66" t="s">
        <v>49</v>
      </c>
      <c r="C13" s="66"/>
      <c r="D13" s="68" t="s">
        <v>109</v>
      </c>
      <c r="E13" s="37">
        <v>1</v>
      </c>
      <c r="F13" s="37"/>
      <c r="G13" s="38"/>
      <c r="H13" s="119">
        <v>0.15</v>
      </c>
      <c r="I13" s="120">
        <f t="shared" si="1"/>
        <v>0.15</v>
      </c>
      <c r="J13" s="69"/>
      <c r="K13" s="39"/>
    </row>
    <row r="14" spans="1:11" s="45" customFormat="1" ht="58.5" customHeight="1">
      <c r="A14" s="65">
        <f t="shared" si="0"/>
      </c>
      <c r="B14" s="66" t="s">
        <v>50</v>
      </c>
      <c r="C14" s="66"/>
      <c r="D14" s="68" t="s">
        <v>110</v>
      </c>
      <c r="E14" s="37"/>
      <c r="F14" s="37"/>
      <c r="G14" s="38">
        <v>0</v>
      </c>
      <c r="H14" s="119">
        <v>0.15</v>
      </c>
      <c r="I14" s="120">
        <f t="shared" si="1"/>
        <v>0</v>
      </c>
      <c r="J14" s="69"/>
      <c r="K14" s="226" t="s">
        <v>216</v>
      </c>
    </row>
    <row r="15" spans="1:11" s="45" customFormat="1" ht="51">
      <c r="A15" s="153">
        <f t="shared" si="0"/>
      </c>
      <c r="B15" s="150" t="s">
        <v>51</v>
      </c>
      <c r="C15" s="152"/>
      <c r="D15" s="151" t="s">
        <v>111</v>
      </c>
      <c r="E15" s="154">
        <v>1</v>
      </c>
      <c r="F15" s="154"/>
      <c r="G15" s="155"/>
      <c r="H15" s="119">
        <v>0.15</v>
      </c>
      <c r="I15" s="156">
        <f t="shared" si="1"/>
        <v>0.15</v>
      </c>
      <c r="J15" s="69"/>
      <c r="K15" s="157"/>
    </row>
    <row r="16" spans="1:11" s="45" customFormat="1" ht="30" customHeight="1">
      <c r="A16" s="65">
        <f t="shared" si="0"/>
      </c>
      <c r="B16" s="66" t="s">
        <v>52</v>
      </c>
      <c r="C16" s="67"/>
      <c r="D16" s="68" t="s">
        <v>112</v>
      </c>
      <c r="E16" s="37">
        <v>1</v>
      </c>
      <c r="F16" s="37"/>
      <c r="G16" s="37"/>
      <c r="H16" s="119">
        <v>0.15</v>
      </c>
      <c r="I16" s="120">
        <f t="shared" si="1"/>
        <v>0.15</v>
      </c>
      <c r="J16" s="69"/>
      <c r="K16" s="39"/>
    </row>
    <row r="17" spans="1:11" s="45" customFormat="1" ht="12.75">
      <c r="A17" s="214"/>
      <c r="B17" s="80"/>
      <c r="C17" s="215"/>
      <c r="D17" s="81"/>
      <c r="E17" s="147"/>
      <c r="F17" s="147"/>
      <c r="G17" s="147"/>
      <c r="H17" s="119">
        <f>SUM(H10:H16)</f>
        <v>1</v>
      </c>
      <c r="I17" s="119">
        <f>SUM(I10:I16)</f>
        <v>0.8500000000000001</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25</v>
      </c>
      <c r="B20" s="233" t="str">
        <f>"Изпълнително ръководство"&amp;TEXT(I20,"(0%)")</f>
        <v>Изпълнително ръководство(10%)</v>
      </c>
      <c r="C20" s="233"/>
      <c r="D20" s="233"/>
      <c r="E20" s="231"/>
      <c r="F20" s="232"/>
      <c r="G20" s="232"/>
      <c r="H20" s="232"/>
      <c r="I20" s="62">
        <v>0.1</v>
      </c>
      <c r="J20" s="63"/>
      <c r="K20" s="78"/>
    </row>
    <row r="21" spans="1:11" s="45" customFormat="1" ht="51">
      <c r="A21" s="65">
        <f aca="true" t="shared" si="2" ref="A21:A26">IF(NOT(COUNTBLANK(E21:G21)=2),"!","")</f>
      </c>
      <c r="B21" s="66" t="s">
        <v>53</v>
      </c>
      <c r="C21" s="67"/>
      <c r="D21" s="68" t="s">
        <v>104</v>
      </c>
      <c r="E21" s="37">
        <v>1</v>
      </c>
      <c r="F21" s="37"/>
      <c r="G21" s="38"/>
      <c r="H21" s="119">
        <v>0.15</v>
      </c>
      <c r="I21" s="120">
        <f aca="true" t="shared" si="3" ref="I21:I26">IF(ISBLANK($E21),IF(ISBLANK($F21),0,$F$6),$E$6)*$H21</f>
        <v>0.15</v>
      </c>
      <c r="J21" s="69"/>
      <c r="K21" s="39"/>
    </row>
    <row r="22" spans="1:11" s="45" customFormat="1" ht="63.75">
      <c r="A22" s="65">
        <f t="shared" si="2"/>
      </c>
      <c r="B22" s="66" t="s">
        <v>54</v>
      </c>
      <c r="C22" s="67"/>
      <c r="D22" s="68" t="s">
        <v>105</v>
      </c>
      <c r="E22" s="37">
        <v>1</v>
      </c>
      <c r="F22" s="37"/>
      <c r="G22" s="38"/>
      <c r="H22" s="119">
        <v>0.2</v>
      </c>
      <c r="I22" s="120">
        <f t="shared" si="3"/>
        <v>0.2</v>
      </c>
      <c r="J22" s="69"/>
      <c r="K22" s="226" t="s">
        <v>217</v>
      </c>
    </row>
    <row r="23" spans="1:11" s="45" customFormat="1" ht="51">
      <c r="A23" s="65">
        <f t="shared" si="2"/>
      </c>
      <c r="B23" s="66" t="s">
        <v>55</v>
      </c>
      <c r="C23" s="67"/>
      <c r="D23" s="68" t="s">
        <v>123</v>
      </c>
      <c r="E23" s="37">
        <v>1</v>
      </c>
      <c r="F23" s="37"/>
      <c r="G23" s="38"/>
      <c r="H23" s="119">
        <v>0.15</v>
      </c>
      <c r="I23" s="120">
        <f t="shared" si="3"/>
        <v>0.15</v>
      </c>
      <c r="J23" s="69"/>
      <c r="K23" s="39"/>
    </row>
    <row r="24" spans="1:11" s="45" customFormat="1" ht="63.75">
      <c r="A24" s="65">
        <f t="shared" si="2"/>
      </c>
      <c r="B24" s="66" t="s">
        <v>56</v>
      </c>
      <c r="C24" s="67"/>
      <c r="D24" s="223" t="s">
        <v>212</v>
      </c>
      <c r="E24" s="37">
        <v>1</v>
      </c>
      <c r="F24" s="37"/>
      <c r="G24" s="38"/>
      <c r="H24" s="119">
        <v>0.15</v>
      </c>
      <c r="I24" s="120">
        <f t="shared" si="3"/>
        <v>0.15</v>
      </c>
      <c r="J24" s="69"/>
      <c r="K24" s="39" t="s">
        <v>217</v>
      </c>
    </row>
    <row r="25" spans="1:11" s="45" customFormat="1" ht="25.5">
      <c r="A25" s="65">
        <f t="shared" si="2"/>
      </c>
      <c r="B25" s="66" t="s">
        <v>57</v>
      </c>
      <c r="C25" s="67"/>
      <c r="D25" s="68" t="s">
        <v>124</v>
      </c>
      <c r="E25" s="37">
        <v>1</v>
      </c>
      <c r="F25" s="37"/>
      <c r="G25" s="38"/>
      <c r="H25" s="119">
        <v>0.15</v>
      </c>
      <c r="I25" s="120">
        <f t="shared" si="3"/>
        <v>0.15</v>
      </c>
      <c r="J25" s="69"/>
      <c r="K25" s="39"/>
    </row>
    <row r="26" spans="1:11" s="45" customFormat="1" ht="25.5">
      <c r="A26" s="65">
        <f t="shared" si="2"/>
      </c>
      <c r="B26" s="66" t="s">
        <v>58</v>
      </c>
      <c r="C26" s="67"/>
      <c r="D26" s="68" t="s">
        <v>125</v>
      </c>
      <c r="E26" s="37">
        <v>1</v>
      </c>
      <c r="F26" s="37"/>
      <c r="G26" s="37"/>
      <c r="H26" s="119">
        <v>0.2</v>
      </c>
      <c r="I26" s="120">
        <f t="shared" si="3"/>
        <v>0.2</v>
      </c>
      <c r="J26" s="69"/>
      <c r="K26" s="39"/>
    </row>
    <row r="27" spans="1:11" s="45" customFormat="1" ht="12.75">
      <c r="A27" s="214"/>
      <c r="B27" s="80"/>
      <c r="C27" s="215"/>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176</v>
      </c>
      <c r="B30" s="236" t="s">
        <v>209</v>
      </c>
      <c r="C30" s="236"/>
      <c r="D30" s="236"/>
      <c r="E30" s="231"/>
      <c r="F30" s="232"/>
      <c r="G30" s="232"/>
      <c r="H30" s="232"/>
      <c r="I30" s="83">
        <v>0.1</v>
      </c>
      <c r="J30" s="63"/>
      <c r="K30" s="64"/>
    </row>
    <row r="31" spans="1:11" s="45" customFormat="1" ht="25.5">
      <c r="A31" s="65">
        <f aca="true" t="shared" si="4" ref="A31:A36">IF(NOT(COUNTBLANK(E31:G31)=2),"!","")</f>
      </c>
      <c r="B31" s="66" t="s">
        <v>177</v>
      </c>
      <c r="C31" s="67"/>
      <c r="D31" s="228" t="s">
        <v>225</v>
      </c>
      <c r="E31" s="37">
        <v>1</v>
      </c>
      <c r="F31" s="37"/>
      <c r="G31" s="37"/>
      <c r="H31" s="119">
        <v>0.15</v>
      </c>
      <c r="I31" s="120">
        <f aca="true" t="shared" si="5" ref="I31:I36">IF(ISBLANK($E31),IF(ISBLANK($F31),0,$F$6),$E$6)*$H31</f>
        <v>0.15</v>
      </c>
      <c r="J31" s="69"/>
      <c r="K31" s="39"/>
    </row>
    <row r="32" spans="1:11" s="45" customFormat="1" ht="38.25">
      <c r="A32" s="65">
        <f t="shared" si="4"/>
      </c>
      <c r="B32" s="66" t="s">
        <v>178</v>
      </c>
      <c r="C32" s="67"/>
      <c r="D32" s="68" t="s">
        <v>120</v>
      </c>
      <c r="E32" s="37">
        <v>1</v>
      </c>
      <c r="F32" s="37"/>
      <c r="G32" s="37"/>
      <c r="H32" s="119">
        <v>0.15</v>
      </c>
      <c r="I32" s="120">
        <f t="shared" si="5"/>
        <v>0.15</v>
      </c>
      <c r="J32" s="69"/>
      <c r="K32" s="39"/>
    </row>
    <row r="33" spans="1:11" s="45" customFormat="1" ht="38.25">
      <c r="A33" s="65">
        <f t="shared" si="4"/>
      </c>
      <c r="B33" s="66" t="s">
        <v>179</v>
      </c>
      <c r="C33" s="67"/>
      <c r="D33" s="68" t="s">
        <v>122</v>
      </c>
      <c r="E33" s="37">
        <v>1</v>
      </c>
      <c r="F33" s="37"/>
      <c r="G33" s="37"/>
      <c r="H33" s="119">
        <v>0.15</v>
      </c>
      <c r="I33" s="120">
        <f t="shared" si="5"/>
        <v>0.15</v>
      </c>
      <c r="J33" s="69"/>
      <c r="K33" s="39"/>
    </row>
    <row r="34" spans="1:68" s="224" customFormat="1" ht="25.5">
      <c r="A34" s="65">
        <f t="shared" si="4"/>
      </c>
      <c r="B34" s="66" t="s">
        <v>180</v>
      </c>
      <c r="C34" s="68"/>
      <c r="D34" s="68" t="s">
        <v>121</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181</v>
      </c>
      <c r="C35" s="67"/>
      <c r="D35" s="68" t="s">
        <v>143</v>
      </c>
      <c r="E35" s="37">
        <v>1</v>
      </c>
      <c r="F35" s="37"/>
      <c r="G35" s="37"/>
      <c r="H35" s="119">
        <v>0.15</v>
      </c>
      <c r="I35" s="120">
        <f t="shared" si="5"/>
        <v>0.15</v>
      </c>
      <c r="J35" s="69"/>
      <c r="K35" s="39"/>
    </row>
    <row r="36" spans="1:11" s="42" customFormat="1" ht="12.75">
      <c r="A36" s="65">
        <f t="shared" si="4"/>
      </c>
      <c r="B36" s="84" t="s">
        <v>119</v>
      </c>
      <c r="C36" s="85"/>
      <c r="D36" s="68" t="s">
        <v>21</v>
      </c>
      <c r="E36" s="122"/>
      <c r="F36" s="122"/>
      <c r="G36" s="122">
        <v>0</v>
      </c>
      <c r="H36" s="119">
        <v>0.2</v>
      </c>
      <c r="I36" s="120">
        <f t="shared" si="5"/>
        <v>0</v>
      </c>
      <c r="J36" s="69"/>
      <c r="K36" s="227" t="s">
        <v>218</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26</v>
      </c>
      <c r="B39" s="233" t="s">
        <v>208</v>
      </c>
      <c r="C39" s="233"/>
      <c r="D39" s="233"/>
      <c r="E39" s="231"/>
      <c r="F39" s="232"/>
      <c r="G39" s="232"/>
      <c r="H39" s="232"/>
      <c r="I39" s="62">
        <v>0.2</v>
      </c>
      <c r="J39" s="104"/>
      <c r="K39" s="105"/>
    </row>
    <row r="40" spans="1:11" s="45" customFormat="1" ht="37.5" customHeight="1">
      <c r="A40" s="65">
        <f>IF(NOT(COUNTBLANK(E40:G40)=2),"!","")</f>
      </c>
      <c r="B40" s="66" t="s">
        <v>59</v>
      </c>
      <c r="C40" s="67"/>
      <c r="D40" s="68" t="s">
        <v>96</v>
      </c>
      <c r="E40" s="37">
        <v>1</v>
      </c>
      <c r="F40" s="37"/>
      <c r="G40" s="37"/>
      <c r="H40" s="119">
        <v>0.2</v>
      </c>
      <c r="I40" s="120">
        <f>IF(ISBLANK($E40),IF(ISBLANK($F40),0,$F$6),$E$6)*$H40</f>
        <v>0.2</v>
      </c>
      <c r="J40" s="69"/>
      <c r="K40" s="40"/>
    </row>
    <row r="41" spans="1:11" s="45" customFormat="1" ht="41.25" customHeight="1">
      <c r="A41" s="65">
        <f>IF(NOT(COUNTBLANK(E41:G41)=2),"!","")</f>
      </c>
      <c r="B41" s="66" t="s">
        <v>60</v>
      </c>
      <c r="C41" s="140"/>
      <c r="D41" s="68" t="s">
        <v>97</v>
      </c>
      <c r="E41" s="37">
        <v>1</v>
      </c>
      <c r="F41" s="37"/>
      <c r="G41" s="37"/>
      <c r="H41" s="119">
        <v>0.2</v>
      </c>
      <c r="I41" s="120">
        <f>IF(ISBLANK($E41),IF(ISBLANK($F41),0,$F$6),$E$6)*$H41</f>
        <v>0.2</v>
      </c>
      <c r="J41" s="69"/>
      <c r="K41" s="39"/>
    </row>
    <row r="42" spans="1:11" s="45" customFormat="1" ht="12.75">
      <c r="A42" s="65">
        <f>IF(NOT(COUNTBLANK(E42:G42)=2),"!","")</f>
      </c>
      <c r="B42" s="66" t="s">
        <v>61</v>
      </c>
      <c r="C42" s="140"/>
      <c r="D42" s="68" t="s">
        <v>98</v>
      </c>
      <c r="E42" s="37">
        <v>1</v>
      </c>
      <c r="F42" s="37"/>
      <c r="G42" s="37"/>
      <c r="H42" s="119">
        <v>0.2</v>
      </c>
      <c r="I42" s="120">
        <f>IF(ISBLANK($E42),IF(ISBLANK($F42),0,$F$6),$E$6)*$H42</f>
        <v>0.2</v>
      </c>
      <c r="J42" s="69"/>
      <c r="K42" s="39"/>
    </row>
    <row r="43" spans="1:11" s="45" customFormat="1" ht="25.5" customHeight="1">
      <c r="A43" s="65">
        <f>IF(NOT(COUNTBLANK(E43:G43)=2),"!","")</f>
      </c>
      <c r="B43" s="66" t="s">
        <v>62</v>
      </c>
      <c r="C43" s="67"/>
      <c r="D43" s="68" t="s">
        <v>99</v>
      </c>
      <c r="E43" s="37">
        <v>1</v>
      </c>
      <c r="F43" s="37"/>
      <c r="G43" s="37"/>
      <c r="H43" s="119">
        <v>0.2</v>
      </c>
      <c r="I43" s="120">
        <f>IF(ISBLANK($E43),IF(ISBLANK($F43),0,$F$6),$E$6)*$H43</f>
        <v>0.2</v>
      </c>
      <c r="J43" s="69"/>
      <c r="K43" s="39"/>
    </row>
    <row r="44" spans="1:11" s="45" customFormat="1" ht="140.25">
      <c r="A44" s="65">
        <f>IF(NOT(COUNTBLANK(E44:G44)=2),"!","")</f>
      </c>
      <c r="B44" s="66" t="s">
        <v>63</v>
      </c>
      <c r="C44" s="67"/>
      <c r="D44" s="228" t="s">
        <v>226</v>
      </c>
      <c r="E44" s="37"/>
      <c r="F44" s="37"/>
      <c r="G44" s="37">
        <v>0</v>
      </c>
      <c r="H44" s="119">
        <v>0.2</v>
      </c>
      <c r="I44" s="120">
        <f>IF(ISBLANK($E44),IF(ISBLANK($F44),0,$F$6),$E$6)*$H44</f>
        <v>0</v>
      </c>
      <c r="J44" s="69"/>
      <c r="K44" s="226" t="s">
        <v>219</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34"/>
      <c r="C46" s="234"/>
      <c r="D46" s="234"/>
      <c r="E46" s="101"/>
      <c r="F46" s="101"/>
      <c r="G46" s="101"/>
      <c r="H46" s="107"/>
      <c r="I46" s="102"/>
      <c r="K46" s="108"/>
    </row>
    <row r="47" spans="1:11" s="77" customFormat="1" ht="39" customHeight="1">
      <c r="A47" s="59" t="s">
        <v>27</v>
      </c>
      <c r="B47" s="249" t="s">
        <v>204</v>
      </c>
      <c r="C47" s="249"/>
      <c r="D47" s="249"/>
      <c r="E47" s="231"/>
      <c r="F47" s="232"/>
      <c r="G47" s="232"/>
      <c r="H47" s="232"/>
      <c r="I47" s="62">
        <v>0.2</v>
      </c>
      <c r="J47" s="63"/>
      <c r="K47" s="78"/>
    </row>
    <row r="48" spans="1:11" s="45" customFormat="1" ht="12.75">
      <c r="A48" s="65">
        <f aca="true" t="shared" si="6" ref="A48:A56">IF(NOT(COUNTBLANK(E48:G48)=2),"!","")</f>
      </c>
      <c r="B48" s="79" t="s">
        <v>64</v>
      </c>
      <c r="C48" s="66"/>
      <c r="D48" s="141" t="s">
        <v>166</v>
      </c>
      <c r="E48" s="37">
        <v>1</v>
      </c>
      <c r="F48" s="37"/>
      <c r="G48" s="38"/>
      <c r="H48" s="121">
        <v>0.15</v>
      </c>
      <c r="I48" s="120">
        <f aca="true" t="shared" si="7" ref="I48:I56">IF(ISBLANK($E48),IF(ISBLANK($F48),0,$F$6),$E$6)*$H48</f>
        <v>0.15</v>
      </c>
      <c r="J48" s="69"/>
      <c r="K48" s="39"/>
    </row>
    <row r="49" spans="1:11" s="45" customFormat="1" ht="63.75">
      <c r="A49" s="65">
        <f t="shared" si="6"/>
      </c>
      <c r="B49" s="79" t="s">
        <v>65</v>
      </c>
      <c r="C49" s="66"/>
      <c r="D49" s="68" t="s">
        <v>167</v>
      </c>
      <c r="E49" s="37">
        <v>1</v>
      </c>
      <c r="F49" s="37"/>
      <c r="G49" s="38"/>
      <c r="H49" s="119">
        <v>0.1</v>
      </c>
      <c r="I49" s="120">
        <f t="shared" si="7"/>
        <v>0.1</v>
      </c>
      <c r="J49" s="69"/>
      <c r="K49" s="39"/>
    </row>
    <row r="50" spans="1:11" s="45" customFormat="1" ht="38.25">
      <c r="A50" s="65">
        <f t="shared" si="6"/>
      </c>
      <c r="B50" s="79" t="s">
        <v>66</v>
      </c>
      <c r="C50" s="66"/>
      <c r="D50" s="68" t="s">
        <v>168</v>
      </c>
      <c r="E50" s="37">
        <v>1</v>
      </c>
      <c r="F50" s="37"/>
      <c r="G50" s="38"/>
      <c r="H50" s="119">
        <v>0.1</v>
      </c>
      <c r="I50" s="120">
        <f t="shared" si="7"/>
        <v>0.1</v>
      </c>
      <c r="J50" s="69"/>
      <c r="K50" s="39"/>
    </row>
    <row r="51" spans="1:11" s="45" customFormat="1" ht="25.5">
      <c r="A51" s="65">
        <f t="shared" si="6"/>
      </c>
      <c r="B51" s="79" t="s">
        <v>67</v>
      </c>
      <c r="C51" s="67"/>
      <c r="D51" s="68" t="s">
        <v>22</v>
      </c>
      <c r="E51" s="37">
        <v>1</v>
      </c>
      <c r="F51" s="37"/>
      <c r="G51" s="38"/>
      <c r="H51" s="119">
        <v>0.1</v>
      </c>
      <c r="I51" s="120">
        <f t="shared" si="7"/>
        <v>0.1</v>
      </c>
      <c r="J51" s="69"/>
      <c r="K51" s="39"/>
    </row>
    <row r="52" spans="1:11" s="45" customFormat="1" ht="38.25">
      <c r="A52" s="65">
        <f t="shared" si="6"/>
      </c>
      <c r="B52" s="79" t="s">
        <v>68</v>
      </c>
      <c r="C52" s="66"/>
      <c r="D52" s="135" t="s">
        <v>138</v>
      </c>
      <c r="E52" s="37">
        <v>1</v>
      </c>
      <c r="F52" s="37"/>
      <c r="G52" s="37"/>
      <c r="H52" s="119">
        <v>0.1</v>
      </c>
      <c r="I52" s="120">
        <f t="shared" si="7"/>
        <v>0.1</v>
      </c>
      <c r="J52" s="69"/>
      <c r="K52" s="39"/>
    </row>
    <row r="53" spans="1:11" s="45" customFormat="1" ht="76.5">
      <c r="A53" s="65">
        <f t="shared" si="6"/>
      </c>
      <c r="B53" s="79" t="s">
        <v>69</v>
      </c>
      <c r="C53" s="66"/>
      <c r="D53" s="135" t="s">
        <v>139</v>
      </c>
      <c r="E53" s="37">
        <v>1</v>
      </c>
      <c r="F53" s="37"/>
      <c r="G53" s="37"/>
      <c r="H53" s="119">
        <v>0.1</v>
      </c>
      <c r="I53" s="120">
        <f t="shared" si="7"/>
        <v>0.1</v>
      </c>
      <c r="J53" s="69"/>
      <c r="K53" s="226" t="s">
        <v>220</v>
      </c>
    </row>
    <row r="54" spans="1:11" s="45" customFormat="1" ht="25.5">
      <c r="A54" s="65">
        <f t="shared" si="6"/>
      </c>
      <c r="B54" s="79" t="s">
        <v>70</v>
      </c>
      <c r="C54" s="66"/>
      <c r="D54" s="135" t="s">
        <v>23</v>
      </c>
      <c r="E54" s="37">
        <v>1</v>
      </c>
      <c r="F54" s="37"/>
      <c r="G54" s="37"/>
      <c r="H54" s="119">
        <v>0.1</v>
      </c>
      <c r="I54" s="120">
        <f t="shared" si="7"/>
        <v>0.1</v>
      </c>
      <c r="J54" s="69"/>
      <c r="K54" s="39"/>
    </row>
    <row r="55" spans="1:11" s="45" customFormat="1" ht="25.5">
      <c r="A55" s="65">
        <f t="shared" si="6"/>
      </c>
      <c r="B55" s="79" t="s">
        <v>71</v>
      </c>
      <c r="C55" s="66"/>
      <c r="D55" s="135" t="s">
        <v>140</v>
      </c>
      <c r="E55" s="37">
        <v>1</v>
      </c>
      <c r="F55" s="37"/>
      <c r="G55" s="37"/>
      <c r="H55" s="119">
        <v>0.15</v>
      </c>
      <c r="I55" s="120">
        <f t="shared" si="7"/>
        <v>0.15</v>
      </c>
      <c r="J55" s="69"/>
      <c r="K55" s="39"/>
    </row>
    <row r="56" spans="1:11" s="45" customFormat="1" ht="25.5">
      <c r="A56" s="65">
        <f t="shared" si="6"/>
      </c>
      <c r="B56" s="79" t="s">
        <v>0</v>
      </c>
      <c r="C56" s="66"/>
      <c r="D56" s="222" t="s">
        <v>141</v>
      </c>
      <c r="E56" s="37">
        <v>1</v>
      </c>
      <c r="F56" s="37"/>
      <c r="G56" s="37"/>
      <c r="H56" s="119">
        <v>0.1</v>
      </c>
      <c r="I56" s="120">
        <f t="shared" si="7"/>
        <v>0.1</v>
      </c>
      <c r="J56" s="69"/>
      <c r="K56" s="39"/>
    </row>
    <row r="57" spans="1:11" s="45" customFormat="1" ht="12.75">
      <c r="A57" s="146"/>
      <c r="B57" s="218"/>
      <c r="C57" s="94"/>
      <c r="D57" s="95"/>
      <c r="E57" s="147"/>
      <c r="F57" s="147"/>
      <c r="G57" s="147"/>
      <c r="H57" s="119">
        <f>SUM(H48:H56)</f>
        <v>0.9999999999999999</v>
      </c>
      <c r="I57" s="119">
        <f>SUM(I48:I56)</f>
        <v>0.9999999999999999</v>
      </c>
      <c r="J57" s="69"/>
      <c r="K57" s="39"/>
    </row>
    <row r="58" spans="2:11" s="42" customFormat="1" ht="25.5" customHeight="1">
      <c r="B58" s="89"/>
      <c r="C58" s="89"/>
      <c r="E58" s="87"/>
      <c r="F58" s="87"/>
      <c r="G58" s="87"/>
      <c r="H58" s="71"/>
      <c r="I58" s="71"/>
      <c r="J58" s="88"/>
      <c r="K58" s="72"/>
    </row>
    <row r="59" spans="1:11" s="77" customFormat="1" ht="39" customHeight="1">
      <c r="A59" s="59" t="s">
        <v>169</v>
      </c>
      <c r="B59" s="233" t="s">
        <v>207</v>
      </c>
      <c r="C59" s="233"/>
      <c r="D59" s="233"/>
      <c r="E59" s="231"/>
      <c r="F59" s="232"/>
      <c r="G59" s="232"/>
      <c r="H59" s="232"/>
      <c r="I59" s="62">
        <v>0.2</v>
      </c>
      <c r="J59" s="63"/>
      <c r="K59" s="78"/>
    </row>
    <row r="60" spans="1:11" s="45" customFormat="1" ht="38.25">
      <c r="A60" s="65">
        <f aca="true" t="shared" si="8" ref="A60:A67">IF(NOT(COUNTBLANK(E60:G60)=2),"!","")</f>
      </c>
      <c r="B60" s="66" t="s">
        <v>170</v>
      </c>
      <c r="C60" s="67"/>
      <c r="D60" s="68" t="s">
        <v>93</v>
      </c>
      <c r="E60" s="37">
        <v>1</v>
      </c>
      <c r="F60" s="37"/>
      <c r="G60" s="38"/>
      <c r="H60" s="119">
        <v>0.1</v>
      </c>
      <c r="I60" s="120">
        <f aca="true" t="shared" si="9" ref="I60:I67">IF(ISBLANK($E60),IF(ISBLANK($F60),0,$F$6),$E$6)*$H60</f>
        <v>0.1</v>
      </c>
      <c r="J60" s="69"/>
      <c r="K60" s="39"/>
    </row>
    <row r="61" spans="1:11" s="45" customFormat="1" ht="38.25">
      <c r="A61" s="65">
        <f t="shared" si="8"/>
      </c>
      <c r="B61" s="150" t="s">
        <v>171</v>
      </c>
      <c r="C61" s="67"/>
      <c r="D61" s="68" t="s">
        <v>94</v>
      </c>
      <c r="E61" s="37">
        <v>1</v>
      </c>
      <c r="F61" s="37"/>
      <c r="G61" s="38"/>
      <c r="H61" s="119">
        <v>0.15</v>
      </c>
      <c r="I61" s="120">
        <f t="shared" si="9"/>
        <v>0.15</v>
      </c>
      <c r="J61" s="69"/>
      <c r="K61" s="39"/>
    </row>
    <row r="62" spans="1:11" s="45" customFormat="1" ht="51">
      <c r="A62" s="65">
        <f t="shared" si="8"/>
      </c>
      <c r="B62" s="66" t="s">
        <v>172</v>
      </c>
      <c r="C62" s="67"/>
      <c r="D62" s="68" t="s">
        <v>114</v>
      </c>
      <c r="E62" s="37">
        <v>1</v>
      </c>
      <c r="F62" s="37"/>
      <c r="G62" s="38"/>
      <c r="H62" s="119">
        <v>0.1</v>
      </c>
      <c r="I62" s="120">
        <f t="shared" si="9"/>
        <v>0.1</v>
      </c>
      <c r="J62" s="69"/>
      <c r="K62" s="39"/>
    </row>
    <row r="63" spans="1:11" s="45" customFormat="1" ht="12.75">
      <c r="A63" s="65">
        <f t="shared" si="8"/>
      </c>
      <c r="B63" s="66" t="s">
        <v>173</v>
      </c>
      <c r="C63" s="67"/>
      <c r="D63" s="68" t="s">
        <v>115</v>
      </c>
      <c r="E63" s="37">
        <v>1</v>
      </c>
      <c r="F63" s="37"/>
      <c r="G63" s="38"/>
      <c r="H63" s="119">
        <v>0.15</v>
      </c>
      <c r="I63" s="120">
        <f t="shared" si="9"/>
        <v>0.15</v>
      </c>
      <c r="J63" s="69"/>
      <c r="K63" s="39"/>
    </row>
    <row r="64" spans="1:11" s="45" customFormat="1" ht="28.5" customHeight="1">
      <c r="A64" s="65">
        <f t="shared" si="8"/>
      </c>
      <c r="B64" s="66" t="s">
        <v>174</v>
      </c>
      <c r="C64" s="44"/>
      <c r="D64" s="151" t="s">
        <v>116</v>
      </c>
      <c r="E64" s="37">
        <v>1</v>
      </c>
      <c r="F64" s="37"/>
      <c r="G64" s="38"/>
      <c r="H64" s="119">
        <v>0.15</v>
      </c>
      <c r="I64" s="120">
        <f t="shared" si="9"/>
        <v>0.15</v>
      </c>
      <c r="J64" s="69"/>
      <c r="K64" s="226" t="s">
        <v>221</v>
      </c>
    </row>
    <row r="65" spans="1:11" s="45" customFormat="1" ht="25.5">
      <c r="A65" s="65">
        <f t="shared" si="8"/>
      </c>
      <c r="B65" s="79" t="s">
        <v>175</v>
      </c>
      <c r="C65" s="67"/>
      <c r="D65" s="68" t="s">
        <v>91</v>
      </c>
      <c r="E65" s="37">
        <v>1</v>
      </c>
      <c r="F65" s="37"/>
      <c r="G65" s="38"/>
      <c r="H65" s="119">
        <v>0.1</v>
      </c>
      <c r="I65" s="120">
        <f t="shared" si="9"/>
        <v>0.1</v>
      </c>
      <c r="J65" s="69"/>
      <c r="K65" s="39"/>
    </row>
    <row r="66" spans="1:11" s="45" customFormat="1" ht="102">
      <c r="A66" s="65">
        <f t="shared" si="8"/>
      </c>
      <c r="B66" s="79" t="s">
        <v>183</v>
      </c>
      <c r="C66" s="67"/>
      <c r="D66" s="68" t="s">
        <v>95</v>
      </c>
      <c r="E66" s="37"/>
      <c r="F66" s="37"/>
      <c r="G66" s="38">
        <v>0</v>
      </c>
      <c r="H66" s="119">
        <v>0.1</v>
      </c>
      <c r="I66" s="120">
        <f t="shared" si="9"/>
        <v>0</v>
      </c>
      <c r="J66" s="69"/>
      <c r="K66" s="226" t="s">
        <v>222</v>
      </c>
    </row>
    <row r="67" spans="1:11" s="135" customFormat="1" ht="25.5">
      <c r="A67" s="65">
        <f t="shared" si="8"/>
      </c>
      <c r="B67" s="66" t="s">
        <v>113</v>
      </c>
      <c r="C67" s="67"/>
      <c r="D67" s="68" t="s">
        <v>92</v>
      </c>
      <c r="E67" s="37">
        <v>1</v>
      </c>
      <c r="F67" s="37"/>
      <c r="G67" s="38"/>
      <c r="H67" s="119">
        <v>0.15</v>
      </c>
      <c r="I67" s="120">
        <f t="shared" si="9"/>
        <v>0.15</v>
      </c>
      <c r="J67" s="220"/>
      <c r="K67" s="39"/>
    </row>
    <row r="68" spans="1:11" s="45" customFormat="1" ht="12.75">
      <c r="A68" s="146"/>
      <c r="B68" s="218"/>
      <c r="C68" s="139"/>
      <c r="D68" s="134"/>
      <c r="E68" s="147"/>
      <c r="F68" s="147"/>
      <c r="G68" s="147"/>
      <c r="H68" s="119">
        <f>SUM(H60:H67)</f>
        <v>1</v>
      </c>
      <c r="I68" s="219">
        <f>SUM(I60:I67)</f>
        <v>0.9</v>
      </c>
      <c r="J68" s="69"/>
      <c r="K68" s="157"/>
    </row>
    <row r="69" spans="1:11" s="72" customFormat="1" ht="12.75">
      <c r="A69" s="87"/>
      <c r="B69" s="92"/>
      <c r="C69" s="92"/>
      <c r="E69" s="87"/>
      <c r="F69" s="87"/>
      <c r="G69" s="87"/>
      <c r="H69" s="71"/>
      <c r="I69" s="90"/>
      <c r="J69" s="70"/>
      <c r="K69" s="71"/>
    </row>
    <row r="70" spans="1:11" s="61" customFormat="1" ht="45.75" customHeight="1">
      <c r="A70" s="59" t="s">
        <v>28</v>
      </c>
      <c r="B70" s="236" t="s">
        <v>202</v>
      </c>
      <c r="C70" s="236"/>
      <c r="D70" s="236"/>
      <c r="E70" s="231"/>
      <c r="F70" s="232"/>
      <c r="G70" s="232"/>
      <c r="H70" s="232"/>
      <c r="I70" s="62">
        <v>0.1</v>
      </c>
      <c r="J70" s="63"/>
      <c r="K70" s="64"/>
    </row>
    <row r="71" spans="1:11" s="45" customFormat="1" ht="39.75" customHeight="1">
      <c r="A71" s="65">
        <f>IF(NOT(COUNTBLANK(E71:G71)=2),"!","")</f>
      </c>
      <c r="B71" s="66" t="s">
        <v>1</v>
      </c>
      <c r="C71" s="67"/>
      <c r="D71" s="212" t="s">
        <v>163</v>
      </c>
      <c r="E71" s="37">
        <v>1</v>
      </c>
      <c r="F71" s="37"/>
      <c r="G71" s="37"/>
      <c r="H71" s="119">
        <v>0.3333</v>
      </c>
      <c r="I71" s="120">
        <f>IF(ISBLANK($E71),IF(ISBLANK($F71),0,$F$6),$E$6)*$H71</f>
        <v>0.3333</v>
      </c>
      <c r="J71" s="69"/>
      <c r="K71" s="39"/>
    </row>
    <row r="72" spans="1:11" s="45" customFormat="1" ht="25.5">
      <c r="A72" s="65">
        <f>IF(NOT(COUNTBLANK(E72:G72)=2),"!","")</f>
      </c>
      <c r="B72" s="66" t="s">
        <v>2</v>
      </c>
      <c r="C72" s="67"/>
      <c r="D72" s="221" t="s">
        <v>162</v>
      </c>
      <c r="E72" s="37">
        <v>1</v>
      </c>
      <c r="F72" s="37"/>
      <c r="G72" s="37"/>
      <c r="H72" s="119">
        <v>0.3333</v>
      </c>
      <c r="I72" s="120">
        <f>IF(ISBLANK($E72),IF(ISBLANK($F72),0,$F$6),$E$6)*$H72</f>
        <v>0.3333</v>
      </c>
      <c r="J72" s="69"/>
      <c r="K72" s="39"/>
    </row>
    <row r="73" spans="1:11" s="45" customFormat="1" ht="63.75">
      <c r="A73" s="65">
        <f>IF(NOT(COUNTBLANK(E73:G73)=2),"!","")</f>
      </c>
      <c r="B73" s="66" t="s">
        <v>3</v>
      </c>
      <c r="C73" s="67"/>
      <c r="D73" s="221" t="s">
        <v>164</v>
      </c>
      <c r="E73" s="37"/>
      <c r="F73" s="37">
        <v>0.5</v>
      </c>
      <c r="G73" s="37"/>
      <c r="H73" s="119">
        <v>0.3333</v>
      </c>
      <c r="I73" s="120">
        <f>IF(ISBLANK($E73),IF(ISBLANK($F73),0,$F$6),$E$6)*$H73</f>
        <v>0.16665</v>
      </c>
      <c r="J73" s="69"/>
      <c r="K73" s="226" t="s">
        <v>223</v>
      </c>
    </row>
    <row r="74" spans="1:11" s="45" customFormat="1" ht="12.75">
      <c r="A74" s="146"/>
      <c r="B74" s="94"/>
      <c r="C74" s="139"/>
      <c r="D74" s="216"/>
      <c r="E74" s="147"/>
      <c r="F74" s="147"/>
      <c r="G74" s="147"/>
      <c r="H74" s="119">
        <f>SUM(H71:H73)</f>
        <v>0.9999</v>
      </c>
      <c r="I74" s="119">
        <f>SUM(I71:I73)</f>
        <v>0.8332499999999999</v>
      </c>
      <c r="J74" s="69"/>
      <c r="K74" s="39"/>
    </row>
    <row r="75" spans="1:10" s="76" customFormat="1" ht="12.75">
      <c r="A75" s="50"/>
      <c r="B75" s="235"/>
      <c r="C75" s="235"/>
      <c r="D75" s="235"/>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0.888325</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30"/>
      <c r="C83" s="230"/>
      <c r="D83" s="230"/>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30"/>
      <c r="C90" s="230"/>
      <c r="D90" s="230"/>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E5:G5"/>
    <mergeCell ref="H5:H7"/>
    <mergeCell ref="E20:H20"/>
    <mergeCell ref="B9:D9"/>
    <mergeCell ref="E9:H9"/>
    <mergeCell ref="E39:H39"/>
    <mergeCell ref="E47:H47"/>
    <mergeCell ref="B46:D46"/>
    <mergeCell ref="B90:D90"/>
    <mergeCell ref="B83:D83"/>
    <mergeCell ref="B59:D59"/>
    <mergeCell ref="E59:H59"/>
    <mergeCell ref="B39:D39"/>
    <mergeCell ref="I5:I7"/>
    <mergeCell ref="A7:D7"/>
    <mergeCell ref="B8:D8"/>
    <mergeCell ref="B75:D75"/>
    <mergeCell ref="B47:D47"/>
    <mergeCell ref="B30:D30"/>
    <mergeCell ref="E30:H30"/>
    <mergeCell ref="B20:D20"/>
    <mergeCell ref="B70:D70"/>
    <mergeCell ref="E70:H7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6" max="6" width="8.8515625" style="0" customWidth="1"/>
    <col min="7" max="7" width="1.28515625" style="0" customWidth="1"/>
    <col min="8" max="8" width="19.7109375" style="0" customWidth="1"/>
    <col min="9" max="10" width="11.7109375" style="0" customWidth="1"/>
    <col min="11" max="11" width="8.8515625" style="0" customWidth="1"/>
    <col min="12" max="12" width="1.28515625" style="0" customWidth="1"/>
    <col min="13" max="13" width="19.8515625" style="0" customWidth="1"/>
    <col min="14" max="15" width="11.7109375" style="0" customWidth="1"/>
    <col min="16" max="17" width="8.8515625" style="0" customWidth="1"/>
    <col min="18" max="18" width="15.8515625" style="0" customWidth="1"/>
  </cols>
  <sheetData>
    <row r="1" spans="3:20" s="4" customFormat="1" ht="33.75">
      <c r="C1" s="132" t="s">
        <v>182</v>
      </c>
      <c r="D1" s="132"/>
      <c r="E1" s="132"/>
      <c r="F1" s="132"/>
      <c r="G1" s="132"/>
      <c r="H1" s="132"/>
      <c r="I1" s="132"/>
      <c r="J1" s="132"/>
      <c r="K1" s="132"/>
      <c r="L1" s="132"/>
      <c r="M1" s="132"/>
      <c r="N1" s="132"/>
      <c r="O1" s="132"/>
      <c r="Q1" s="173"/>
      <c r="R1" s="173"/>
      <c r="S1" s="173"/>
      <c r="T1" s="173"/>
    </row>
    <row r="2" spans="2:20" s="4" customFormat="1" ht="33.75">
      <c r="B2" s="5"/>
      <c r="C2" s="250" t="s">
        <v>211</v>
      </c>
      <c r="D2" s="250"/>
      <c r="E2" s="250"/>
      <c r="F2" s="250"/>
      <c r="G2" s="250"/>
      <c r="H2" s="250"/>
      <c r="I2" s="250"/>
      <c r="J2" s="250"/>
      <c r="K2" s="250"/>
      <c r="L2" s="250"/>
      <c r="M2" s="250"/>
      <c r="N2" s="250"/>
      <c r="O2" s="250"/>
      <c r="Q2" s="173"/>
      <c r="R2" s="173"/>
      <c r="S2" s="173"/>
      <c r="T2" s="173"/>
    </row>
    <row r="3" spans="2:20" s="3" customFormat="1" ht="23.25" customHeight="1">
      <c r="B3" s="7"/>
      <c r="C3" s="251" t="s">
        <v>185</v>
      </c>
      <c r="D3" s="251"/>
      <c r="E3" s="251"/>
      <c r="F3" s="251"/>
      <c r="G3" s="251"/>
      <c r="H3" s="251"/>
      <c r="I3" s="251"/>
      <c r="J3" s="251"/>
      <c r="K3" s="251"/>
      <c r="L3" s="251"/>
      <c r="M3" s="251"/>
      <c r="N3" s="251"/>
      <c r="O3" s="251"/>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6" t="s">
        <v>147</v>
      </c>
      <c r="H5" s="252"/>
      <c r="I5" s="252"/>
      <c r="J5" s="253"/>
      <c r="P5" s="8"/>
      <c r="Q5" s="19"/>
      <c r="R5" s="19"/>
      <c r="S5" s="19"/>
      <c r="T5" s="19"/>
    </row>
    <row r="6" spans="2:20" s="6" customFormat="1" ht="33" customHeight="1">
      <c r="B6" s="33"/>
      <c r="C6" s="252" t="s">
        <v>146</v>
      </c>
      <c r="D6" s="252"/>
      <c r="E6" s="253"/>
      <c r="G6" s="257"/>
      <c r="H6" s="254"/>
      <c r="I6" s="254"/>
      <c r="J6" s="255"/>
      <c r="L6" s="256" t="s">
        <v>148</v>
      </c>
      <c r="M6" s="252"/>
      <c r="N6" s="252"/>
      <c r="O6" s="253"/>
      <c r="Q6" s="175"/>
      <c r="R6" s="175"/>
      <c r="S6" s="175"/>
      <c r="T6" s="175"/>
    </row>
    <row r="7" spans="2:20" s="6" customFormat="1" ht="34.5" customHeight="1">
      <c r="B7" s="22"/>
      <c r="C7" s="254"/>
      <c r="D7" s="254"/>
      <c r="E7" s="255"/>
      <c r="G7" s="10"/>
      <c r="H7" s="9"/>
      <c r="I7" s="11" t="s">
        <v>154</v>
      </c>
      <c r="J7" s="12"/>
      <c r="L7" s="257"/>
      <c r="M7" s="254"/>
      <c r="N7" s="254"/>
      <c r="O7" s="255"/>
      <c r="Q7" s="175"/>
      <c r="R7" s="175"/>
      <c r="S7" s="175"/>
      <c r="T7" s="175"/>
    </row>
    <row r="8" spans="2:20" s="6" customFormat="1" ht="15">
      <c r="B8" s="10"/>
      <c r="C8" s="9"/>
      <c r="D8" s="11" t="s">
        <v>154</v>
      </c>
      <c r="E8" s="12"/>
      <c r="G8" s="10"/>
      <c r="H8" s="8" t="s">
        <v>158</v>
      </c>
      <c r="I8" s="13">
        <f>'two-tier system'!I69</f>
        <v>0.1</v>
      </c>
      <c r="J8" s="14"/>
      <c r="L8" s="10"/>
      <c r="M8" s="9"/>
      <c r="N8" s="11" t="s">
        <v>154</v>
      </c>
      <c r="O8" s="12"/>
      <c r="Q8" s="168"/>
      <c r="R8" s="168"/>
      <c r="S8" s="169"/>
      <c r="T8" s="169"/>
    </row>
    <row r="9" spans="2:20" s="6" customFormat="1" ht="15">
      <c r="B9" s="10"/>
      <c r="C9" s="8" t="s">
        <v>158</v>
      </c>
      <c r="D9" s="13">
        <f>'two-tier system'!I45</f>
        <v>0.2</v>
      </c>
      <c r="E9" s="14"/>
      <c r="G9" s="10"/>
      <c r="H9" s="19" t="s">
        <v>159</v>
      </c>
      <c r="I9" s="198">
        <f>'two-tier system'!I73</f>
        <v>0</v>
      </c>
      <c r="J9" s="14"/>
      <c r="L9" s="10"/>
      <c r="M9" s="8" t="s">
        <v>158</v>
      </c>
      <c r="N9" s="13">
        <f>'two-tier system'!I31</f>
        <v>0.1</v>
      </c>
      <c r="O9" s="14"/>
      <c r="Q9" s="168"/>
      <c r="R9" s="19"/>
      <c r="S9" s="170"/>
      <c r="T9" s="170"/>
    </row>
    <row r="10" spans="2:18" s="6" customFormat="1" ht="15" customHeight="1" thickBot="1">
      <c r="B10" s="18"/>
      <c r="C10" s="19" t="s">
        <v>159</v>
      </c>
      <c r="D10" s="200">
        <f>'two-tier system'!I55</f>
        <v>0</v>
      </c>
      <c r="E10" s="14"/>
      <c r="G10" s="15"/>
      <c r="H10" s="184"/>
      <c r="I10" s="186"/>
      <c r="J10" s="17"/>
      <c r="L10" s="10"/>
      <c r="M10" s="19" t="s">
        <v>159</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7"/>
      <c r="H13" s="208"/>
      <c r="I13" s="208"/>
      <c r="J13" s="209"/>
      <c r="Q13" s="168"/>
      <c r="R13" s="168"/>
      <c r="S13" s="168"/>
      <c r="T13" s="168"/>
    </row>
    <row r="14" spans="2:20" s="20" customFormat="1" ht="18">
      <c r="B14" s="35"/>
      <c r="C14" s="261" t="s">
        <v>152</v>
      </c>
      <c r="D14" s="261"/>
      <c r="E14" s="262"/>
      <c r="G14" s="258" t="s">
        <v>153</v>
      </c>
      <c r="H14" s="259"/>
      <c r="I14" s="259"/>
      <c r="J14" s="260"/>
      <c r="L14" s="256" t="s">
        <v>149</v>
      </c>
      <c r="M14" s="252"/>
      <c r="N14" s="252"/>
      <c r="O14" s="253"/>
      <c r="Q14" s="175"/>
      <c r="R14" s="175"/>
      <c r="S14" s="175"/>
      <c r="T14" s="175"/>
    </row>
    <row r="15" spans="2:20" s="6" customFormat="1" ht="42.75" customHeight="1">
      <c r="B15" s="34"/>
      <c r="C15" s="263"/>
      <c r="D15" s="263"/>
      <c r="E15" s="264"/>
      <c r="G15" s="258"/>
      <c r="H15" s="259"/>
      <c r="I15" s="259"/>
      <c r="J15" s="260"/>
      <c r="L15" s="257"/>
      <c r="M15" s="254"/>
      <c r="N15" s="254"/>
      <c r="O15" s="255"/>
      <c r="Q15" s="175"/>
      <c r="R15" s="175"/>
      <c r="S15" s="175"/>
      <c r="T15" s="175"/>
    </row>
    <row r="16" spans="2:20" s="6" customFormat="1" ht="15.75" customHeight="1">
      <c r="B16" s="10"/>
      <c r="C16" s="9"/>
      <c r="D16" s="11" t="s">
        <v>154</v>
      </c>
      <c r="E16" s="12"/>
      <c r="G16" s="10"/>
      <c r="H16" s="11" t="s">
        <v>203</v>
      </c>
      <c r="I16" s="21">
        <f>'two-tier system'!I78</f>
        <v>0</v>
      </c>
      <c r="J16" s="210"/>
      <c r="L16" s="10"/>
      <c r="M16" s="9"/>
      <c r="N16" s="11" t="s">
        <v>154</v>
      </c>
      <c r="O16" s="12"/>
      <c r="Q16" s="168"/>
      <c r="R16" s="168"/>
      <c r="S16" s="169"/>
      <c r="T16" s="169"/>
    </row>
    <row r="17" spans="2:20" s="6" customFormat="1" ht="20.25" customHeight="1">
      <c r="B17" s="10"/>
      <c r="C17" s="8" t="s">
        <v>158</v>
      </c>
      <c r="D17" s="13">
        <f>'two-tier system'!I59</f>
        <v>0.2</v>
      </c>
      <c r="E17" s="14"/>
      <c r="G17" s="10"/>
      <c r="H17" s="199"/>
      <c r="I17" s="13"/>
      <c r="J17" s="14"/>
      <c r="L17" s="10"/>
      <c r="M17" s="8" t="s">
        <v>158</v>
      </c>
      <c r="N17" s="13">
        <f>'two-tier system'!I9</f>
        <v>0.1</v>
      </c>
      <c r="O17" s="14"/>
      <c r="Q17" s="168"/>
      <c r="T17" s="170"/>
    </row>
    <row r="18" spans="2:18" s="6" customFormat="1" ht="15">
      <c r="B18" s="18"/>
      <c r="C18" s="19" t="s">
        <v>159</v>
      </c>
      <c r="D18" s="21">
        <f>'two-tier system'!I68</f>
        <v>0</v>
      </c>
      <c r="E18" s="14"/>
      <c r="G18" s="10"/>
      <c r="H18" s="9"/>
      <c r="I18" s="8"/>
      <c r="J18" s="211"/>
      <c r="L18" s="10"/>
      <c r="M18" s="19" t="s">
        <v>159</v>
      </c>
      <c r="N18" s="21">
        <f>'two-tier system'!I16</f>
        <v>0</v>
      </c>
      <c r="O18" s="14"/>
      <c r="Q18" s="168"/>
      <c r="R18" s="19"/>
    </row>
    <row r="19" spans="2:20" s="6" customFormat="1" ht="15.75" thickBot="1">
      <c r="B19" s="15"/>
      <c r="C19" s="184"/>
      <c r="D19" s="186"/>
      <c r="E19" s="17"/>
      <c r="G19" s="10"/>
      <c r="H19" s="9"/>
      <c r="I19" s="9"/>
      <c r="J19" s="211"/>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2" t="s">
        <v>151</v>
      </c>
      <c r="D22" s="252"/>
      <c r="E22" s="253"/>
      <c r="G22" s="9"/>
      <c r="J22" s="9"/>
      <c r="L22" s="256" t="s">
        <v>150</v>
      </c>
      <c r="M22" s="252"/>
      <c r="N22" s="252"/>
      <c r="O22" s="253"/>
      <c r="Q22" s="175"/>
      <c r="R22" s="175"/>
      <c r="S22" s="175"/>
      <c r="T22" s="175"/>
    </row>
    <row r="23" spans="2:20" s="6" customFormat="1" ht="36" customHeight="1">
      <c r="B23" s="36"/>
      <c r="C23" s="254"/>
      <c r="D23" s="254"/>
      <c r="E23" s="255"/>
      <c r="G23" s="9"/>
      <c r="J23" s="9"/>
      <c r="L23" s="257"/>
      <c r="M23" s="254"/>
      <c r="N23" s="254"/>
      <c r="O23" s="255"/>
      <c r="Q23" s="175"/>
      <c r="R23" s="175"/>
      <c r="S23" s="175"/>
      <c r="T23" s="175"/>
    </row>
    <row r="24" spans="2:20" s="6" customFormat="1" ht="15">
      <c r="B24" s="10"/>
      <c r="C24" s="9"/>
      <c r="D24" s="11" t="s">
        <v>154</v>
      </c>
      <c r="E24" s="12"/>
      <c r="G24" s="9"/>
      <c r="J24" s="9"/>
      <c r="L24" s="10"/>
      <c r="M24" s="8"/>
      <c r="N24" s="11" t="s">
        <v>154</v>
      </c>
      <c r="O24" s="12"/>
      <c r="Q24" s="168"/>
      <c r="R24" s="168"/>
      <c r="S24" s="169"/>
      <c r="T24" s="169"/>
    </row>
    <row r="25" spans="2:20" s="6" customFormat="1" ht="15">
      <c r="B25" s="10"/>
      <c r="C25" s="8" t="s">
        <v>158</v>
      </c>
      <c r="D25" s="13">
        <f>'two-tier system'!I38</f>
        <v>0.2</v>
      </c>
      <c r="E25" s="14"/>
      <c r="G25" s="9"/>
      <c r="J25" s="9"/>
      <c r="L25" s="10"/>
      <c r="M25" s="8" t="s">
        <v>158</v>
      </c>
      <c r="N25" s="13">
        <f>'two-tier system'!I18</f>
        <v>0.1</v>
      </c>
      <c r="O25" s="14"/>
      <c r="Q25" s="168"/>
      <c r="R25" s="19"/>
      <c r="S25" s="170"/>
      <c r="T25" s="170"/>
    </row>
    <row r="26" spans="2:18" s="6" customFormat="1" ht="15">
      <c r="B26" s="10"/>
      <c r="C26" s="19" t="s">
        <v>159</v>
      </c>
      <c r="D26" s="21">
        <f>'two-tier system'!I44</f>
        <v>0</v>
      </c>
      <c r="E26" s="14"/>
      <c r="G26" s="9"/>
      <c r="J26" s="9"/>
      <c r="L26" s="10"/>
      <c r="M26" s="19" t="s">
        <v>159</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65" t="s">
        <v>184</v>
      </c>
      <c r="D29" s="265"/>
      <c r="E29" s="265"/>
      <c r="F29" s="265"/>
      <c r="G29" s="265"/>
      <c r="H29" s="265"/>
      <c r="I29" s="265"/>
      <c r="J29" s="265"/>
      <c r="K29" s="265"/>
      <c r="L29" s="265"/>
      <c r="M29" s="265"/>
      <c r="N29" s="265"/>
      <c r="O29" s="265"/>
      <c r="P29" s="265"/>
      <c r="Q29" s="171"/>
      <c r="R29" s="171"/>
      <c r="S29" s="171"/>
      <c r="T29" s="171"/>
    </row>
    <row r="30" spans="3:16" ht="26.25">
      <c r="C30" s="266" t="s">
        <v>160</v>
      </c>
      <c r="D30" s="266"/>
      <c r="E30" s="266"/>
      <c r="F30" s="266"/>
      <c r="G30" s="266"/>
      <c r="H30" s="266"/>
      <c r="I30" s="266"/>
      <c r="J30" s="266"/>
      <c r="K30" s="266"/>
      <c r="L30" s="266"/>
      <c r="M30" s="266"/>
      <c r="N30" s="266"/>
      <c r="O30" s="266"/>
      <c r="P30" s="266"/>
    </row>
    <row r="31" ht="22.5" customHeight="1" thickBot="1"/>
    <row r="32" spans="3:11" ht="27" customHeight="1" thickBot="1">
      <c r="C32" s="7"/>
      <c r="D32" s="7"/>
      <c r="E32" s="7"/>
      <c r="F32" s="7"/>
      <c r="G32" s="256" t="s">
        <v>147</v>
      </c>
      <c r="H32" s="252"/>
      <c r="I32" s="252"/>
      <c r="J32" s="253"/>
      <c r="K32" s="7"/>
    </row>
    <row r="33" spans="3:16" ht="35.25" customHeight="1">
      <c r="C33" s="256" t="s">
        <v>146</v>
      </c>
      <c r="D33" s="252"/>
      <c r="E33" s="253"/>
      <c r="F33" s="6"/>
      <c r="G33" s="257"/>
      <c r="H33" s="254"/>
      <c r="I33" s="254"/>
      <c r="J33" s="255"/>
      <c r="K33" s="6"/>
      <c r="M33" s="267" t="s">
        <v>156</v>
      </c>
      <c r="N33" s="268"/>
      <c r="O33" s="268"/>
      <c r="P33" s="269"/>
    </row>
    <row r="34" spans="3:16" ht="41.25" customHeight="1">
      <c r="C34" s="257"/>
      <c r="D34" s="254"/>
      <c r="E34" s="255"/>
      <c r="F34" s="6"/>
      <c r="G34" s="10"/>
      <c r="H34" s="9"/>
      <c r="I34" s="11" t="s">
        <v>154</v>
      </c>
      <c r="J34" s="12"/>
      <c r="K34" s="6"/>
      <c r="M34" s="270"/>
      <c r="N34" s="271"/>
      <c r="O34" s="271"/>
      <c r="P34" s="272"/>
    </row>
    <row r="35" spans="3:16" ht="15">
      <c r="C35" s="10"/>
      <c r="D35" s="11" t="s">
        <v>154</v>
      </c>
      <c r="E35" s="12"/>
      <c r="F35" s="6"/>
      <c r="G35" s="10"/>
      <c r="H35" s="8" t="s">
        <v>158</v>
      </c>
      <c r="I35" s="13">
        <f>'one-tier system'!I70</f>
        <v>0.1</v>
      </c>
      <c r="J35" s="14"/>
      <c r="K35" s="6"/>
      <c r="M35" s="18"/>
      <c r="N35" s="169" t="s">
        <v>154</v>
      </c>
      <c r="O35" s="171"/>
      <c r="P35" s="201"/>
    </row>
    <row r="36" spans="3:16" ht="15">
      <c r="C36" s="172" t="s">
        <v>158</v>
      </c>
      <c r="D36" s="13">
        <f>'one-tier system'!I47</f>
        <v>0.2</v>
      </c>
      <c r="E36" s="14"/>
      <c r="F36" s="6"/>
      <c r="G36" s="10"/>
      <c r="H36" s="19" t="s">
        <v>159</v>
      </c>
      <c r="I36" s="21">
        <f>'one-tier system'!I74</f>
        <v>0.8332499999999999</v>
      </c>
      <c r="J36" s="14"/>
      <c r="K36" s="6"/>
      <c r="M36" s="185" t="s">
        <v>158</v>
      </c>
      <c r="N36" s="170">
        <f>'one-tier system'!I30</f>
        <v>0.1</v>
      </c>
      <c r="O36" s="171"/>
      <c r="P36" s="202"/>
    </row>
    <row r="37" spans="3:16" ht="15.75" thickBot="1">
      <c r="C37" s="185" t="s">
        <v>159</v>
      </c>
      <c r="D37" s="21">
        <f>'one-tier system'!I57</f>
        <v>0.9999999999999999</v>
      </c>
      <c r="E37" s="14"/>
      <c r="F37" s="6"/>
      <c r="G37" s="15"/>
      <c r="H37" s="184"/>
      <c r="I37" s="186"/>
      <c r="J37" s="17"/>
      <c r="K37" s="6"/>
      <c r="M37" s="185" t="s">
        <v>159</v>
      </c>
      <c r="N37" s="200">
        <f>'one-tier system'!I37</f>
        <v>0.7999999999999999</v>
      </c>
      <c r="O37" s="171"/>
      <c r="P37" s="203"/>
    </row>
    <row r="38" spans="3:16" ht="15.75" thickBot="1">
      <c r="C38" s="188"/>
      <c r="D38" s="186"/>
      <c r="E38" s="17"/>
      <c r="F38" s="6"/>
      <c r="G38" s="6"/>
      <c r="H38" s="6"/>
      <c r="I38" s="6"/>
      <c r="J38" s="6"/>
      <c r="K38" s="6"/>
      <c r="M38" s="204"/>
      <c r="N38" s="205"/>
      <c r="O38" s="205"/>
      <c r="P38" s="206"/>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79" t="s">
        <v>152</v>
      </c>
      <c r="D41" s="261"/>
      <c r="E41" s="262"/>
      <c r="F41" s="20"/>
      <c r="G41" s="281" t="s">
        <v>153</v>
      </c>
      <c r="H41" s="259"/>
      <c r="I41" s="259"/>
      <c r="J41" s="282"/>
      <c r="K41" s="20"/>
      <c r="M41" s="273" t="s">
        <v>155</v>
      </c>
      <c r="N41" s="274"/>
      <c r="O41" s="274"/>
      <c r="P41" s="275"/>
    </row>
    <row r="42" spans="3:16" ht="49.5" customHeight="1">
      <c r="C42" s="280"/>
      <c r="D42" s="263"/>
      <c r="E42" s="264"/>
      <c r="F42" s="6"/>
      <c r="G42" s="281"/>
      <c r="H42" s="259"/>
      <c r="I42" s="259"/>
      <c r="J42" s="282"/>
      <c r="K42" s="6"/>
      <c r="M42" s="276"/>
      <c r="N42" s="277"/>
      <c r="O42" s="277"/>
      <c r="P42" s="278"/>
    </row>
    <row r="43" spans="3:16" ht="15">
      <c r="C43" s="10"/>
      <c r="D43" s="11" t="s">
        <v>154</v>
      </c>
      <c r="E43" s="12"/>
      <c r="F43" s="6"/>
      <c r="G43" s="23"/>
      <c r="H43" s="11" t="s">
        <v>203</v>
      </c>
      <c r="I43" s="21">
        <f>'one-tier system'!I78</f>
        <v>0.888325</v>
      </c>
      <c r="J43" s="24"/>
      <c r="K43" s="6"/>
      <c r="M43" s="160"/>
      <c r="N43" s="161" t="s">
        <v>154</v>
      </c>
      <c r="O43" s="178"/>
      <c r="P43" s="162"/>
    </row>
    <row r="44" spans="3:16" ht="15">
      <c r="C44" s="172" t="s">
        <v>158</v>
      </c>
      <c r="D44" s="13">
        <f>'one-tier system'!I59</f>
        <v>0.2</v>
      </c>
      <c r="E44" s="14"/>
      <c r="F44" s="6"/>
      <c r="G44" s="23"/>
      <c r="H44" s="11"/>
      <c r="I44" s="21"/>
      <c r="J44" s="25"/>
      <c r="K44" s="6"/>
      <c r="M44" s="179" t="s">
        <v>158</v>
      </c>
      <c r="N44" s="163">
        <f>'one-tier system'!I20</f>
        <v>0.1</v>
      </c>
      <c r="O44" s="178"/>
      <c r="P44" s="164"/>
    </row>
    <row r="45" spans="3:16" ht="15">
      <c r="C45" s="185" t="s">
        <v>159</v>
      </c>
      <c r="D45" s="21">
        <f>'one-tier system'!I68</f>
        <v>0.9</v>
      </c>
      <c r="E45" s="14"/>
      <c r="F45" s="6"/>
      <c r="G45" s="23"/>
      <c r="J45" s="180"/>
      <c r="K45" s="6"/>
      <c r="M45" s="179" t="s">
        <v>159</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6" t="s">
        <v>151</v>
      </c>
      <c r="D49" s="252"/>
      <c r="E49" s="253"/>
      <c r="F49" s="6"/>
      <c r="G49" s="9"/>
      <c r="H49" s="6"/>
      <c r="I49" s="6"/>
      <c r="J49" s="9"/>
      <c r="K49" s="6"/>
      <c r="M49" s="273" t="s">
        <v>157</v>
      </c>
      <c r="N49" s="274"/>
      <c r="O49" s="274"/>
      <c r="P49" s="275"/>
    </row>
    <row r="50" spans="3:16" ht="12.75" customHeight="1">
      <c r="C50" s="257"/>
      <c r="D50" s="254"/>
      <c r="E50" s="255"/>
      <c r="F50" s="6"/>
      <c r="G50" s="9"/>
      <c r="H50" s="6"/>
      <c r="I50" s="6"/>
      <c r="J50" s="9"/>
      <c r="K50" s="6"/>
      <c r="M50" s="276"/>
      <c r="N50" s="277"/>
      <c r="O50" s="277"/>
      <c r="P50" s="278"/>
    </row>
    <row r="51" spans="3:16" ht="12.75">
      <c r="C51" s="10"/>
      <c r="D51" s="11" t="s">
        <v>154</v>
      </c>
      <c r="E51" s="12"/>
      <c r="F51" s="6"/>
      <c r="G51" s="9"/>
      <c r="H51" s="6"/>
      <c r="I51" s="6"/>
      <c r="J51" s="9"/>
      <c r="K51" s="6"/>
      <c r="M51" s="160"/>
      <c r="N51" s="161" t="s">
        <v>154</v>
      </c>
      <c r="O51" s="178"/>
      <c r="P51" s="162"/>
    </row>
    <row r="52" spans="3:16" ht="23.25" customHeight="1">
      <c r="C52" s="172" t="s">
        <v>158</v>
      </c>
      <c r="D52" s="13">
        <f>'one-tier system'!I39</f>
        <v>0.2</v>
      </c>
      <c r="E52" s="14"/>
      <c r="F52" s="6"/>
      <c r="G52" s="9"/>
      <c r="H52" s="6"/>
      <c r="I52" s="6"/>
      <c r="J52" s="9"/>
      <c r="K52" s="6"/>
      <c r="M52" s="179" t="s">
        <v>158</v>
      </c>
      <c r="N52" s="163">
        <f>'one-tier system'!I9</f>
        <v>0.1</v>
      </c>
      <c r="O52" s="178"/>
      <c r="P52" s="164"/>
    </row>
    <row r="53" spans="3:16" ht="15">
      <c r="C53" s="185" t="s">
        <v>159</v>
      </c>
      <c r="D53" s="21">
        <f>'one-tier system'!I45</f>
        <v>0.8</v>
      </c>
      <c r="E53" s="14"/>
      <c r="F53" s="6"/>
      <c r="G53" s="9"/>
      <c r="H53" s="6"/>
      <c r="I53" s="6"/>
      <c r="J53" s="9"/>
      <c r="K53" s="6"/>
      <c r="M53" s="179" t="s">
        <v>159</v>
      </c>
      <c r="N53" s="165">
        <f>'one-tier system'!I17</f>
        <v>0.8500000000000001</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9:P29"/>
    <mergeCell ref="C30:P30"/>
    <mergeCell ref="C49:E50"/>
    <mergeCell ref="M33:P34"/>
    <mergeCell ref="M41:P42"/>
    <mergeCell ref="M49:P50"/>
    <mergeCell ref="G32:J33"/>
    <mergeCell ref="C33:E34"/>
    <mergeCell ref="C41:E42"/>
    <mergeCell ref="G41:J42"/>
    <mergeCell ref="C2:O2"/>
    <mergeCell ref="C3:O3"/>
    <mergeCell ref="C22:E23"/>
    <mergeCell ref="L22:O23"/>
    <mergeCell ref="L6:O7"/>
    <mergeCell ref="L14:O15"/>
    <mergeCell ref="G5:J6"/>
    <mergeCell ref="G14:J15"/>
    <mergeCell ref="C14:E15"/>
    <mergeCell ref="C6:E7"/>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Health</cp:lastModifiedBy>
  <cp:lastPrinted>2008-06-02T08:36:33Z</cp:lastPrinted>
  <dcterms:created xsi:type="dcterms:W3CDTF">2000-04-14T11:25:26Z</dcterms:created>
  <dcterms:modified xsi:type="dcterms:W3CDTF">2015-03-30T09:57:04Z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