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00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'Бал'!$A$2:$E$52</definedName>
  </definedNames>
  <calcPr fullCalcOnLoad="1"/>
</workbook>
</file>

<file path=xl/sharedStrings.xml><?xml version="1.0" encoding="utf-8"?>
<sst xmlns="http://schemas.openxmlformats.org/spreadsheetml/2006/main" count="144" uniqueCount="126">
  <si>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</si>
  <si>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</si>
  <si>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</si>
  <si>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</si>
  <si>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</si>
  <si>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</si>
  <si>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</si>
  <si>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</si>
  <si>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</si>
  <si>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</si>
  <si>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</si>
  <si>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</si>
  <si>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</si>
  <si>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</si>
  <si>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</si>
  <si>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</si>
  <si>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</si>
  <si>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</si>
  <si>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</si>
  <si>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</si>
  <si>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</si>
  <si>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</si>
  <si>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</si>
  <si>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</si>
  <si>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</si>
  <si>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</si>
  <si>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</si>
  <si>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</si>
  <si>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</si>
  <si>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</si>
  <si>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</si>
  <si>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</si>
  <si>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</si>
  <si>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</si>
  <si>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</si>
  <si>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</si>
  <si>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</si>
  <si>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</si>
  <si>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</si>
  <si>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</si>
  <si>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</si>
  <si>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</si>
  <si>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</si>
  <si>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</si>
  <si>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</si>
  <si>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</si>
  <si>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</si>
  <si>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</si>
  <si>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</si>
  <si>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</si>
  <si>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</si>
  <si>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</si>
  <si>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</si>
  <si>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</si>
  <si>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</si>
  <si>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</si>
  <si>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</si>
  <si>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</si>
  <si>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</si>
  <si>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</si>
  <si>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</si>
  <si>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</si>
  <si>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</si>
  <si>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</si>
  <si>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</si>
  <si>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</si>
  <si>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</si>
  <si>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</si>
  <si>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</si>
  <si>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</si>
  <si>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</si>
  <si>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</si>
  <si>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</si>
  <si>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</si>
  <si>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</si>
  <si>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</si>
  <si>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</si>
  <si>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</si>
  <si>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</si>
  <si>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</si>
  <si>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</si>
  <si>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</si>
  <si>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</si>
  <si>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</si>
  <si>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</si>
  <si>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</si>
  <si>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</si>
  <si>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</si>
  <si>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</si>
  <si>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</si>
  <si>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</si>
  <si>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</si>
  <si>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</si>
  <si>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</si>
  <si>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</si>
  <si>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</si>
  <si>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</si>
  <si>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</si>
  <si>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</si>
  <si>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</si>
  <si>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</si>
  <si>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</si>
  <si>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</si>
  <si>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</si>
  <si>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</si>
  <si>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</si>
  <si>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</si>
  <si>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</si>
  <si>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</si>
  <si>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</si>
  <si>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</si>
  <si>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</si>
  <si>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</si>
  <si>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</si>
  <si>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</si>
  <si>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Салдо към 1 януари 2017 год.</t>
  </si>
  <si>
    <t>Салдо към 30 юни 2017 год.</t>
  </si>
  <si>
    <t>за II-ро тримесечие на 2018 год.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</si>
  <si>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</si>
  <si>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</si>
  <si>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</si>
  <si>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</si>
  <si>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r>
      <t>Дата</t>
    </r>
    <r>
      <rPr>
        <sz val="12"/>
        <rFont val="Arial"/>
        <family val="2"/>
      </rPr>
      <t>: 16 юли            2018 г.</t>
    </r>
  </si>
  <si>
    <t>Получени заеми</t>
  </si>
  <si>
    <t>Платени заеми</t>
  </si>
  <si>
    <t>Други постъпления от финансова дейност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</si>
</sst>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4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9" fillId="33" borderId="38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20" t="s">
        <v>48</v>
      </c>
      <c r="B2" s="120"/>
      <c r="C2" s="120"/>
      <c r="D2" s="120"/>
    </row>
    <row r="3" spans="1:4" ht="15">
      <c r="A3" s="120" t="s">
        <v>109</v>
      </c>
      <c r="B3" s="120"/>
      <c r="C3" s="120"/>
      <c r="D3" s="120"/>
    </row>
    <row r="4" spans="1:6" ht="15">
      <c r="A4" s="121" t="s">
        <v>72</v>
      </c>
      <c r="B4" s="121"/>
      <c r="C4" s="121"/>
      <c r="D4" s="121"/>
      <c r="E4" s="13"/>
      <c r="F4" s="13"/>
    </row>
    <row r="5" spans="1:4" ht="15">
      <c r="A5" s="120" t="s">
        <v>117</v>
      </c>
      <c r="B5" s="120"/>
      <c r="C5" s="120"/>
      <c r="D5" s="120"/>
    </row>
    <row r="6" spans="1:4" ht="15.75" thickBot="1">
      <c r="A6" s="18"/>
      <c r="B6" s="18"/>
      <c r="C6" s="122" t="s">
        <v>44</v>
      </c>
      <c r="D6" s="122"/>
    </row>
    <row r="7" spans="1:4" ht="15.75" thickBot="1">
      <c r="A7" s="30" t="s">
        <v>63</v>
      </c>
      <c r="B7" s="31"/>
      <c r="C7" s="32">
        <v>2018</v>
      </c>
      <c r="D7" s="33">
        <v>2017</v>
      </c>
    </row>
    <row r="8" spans="1:4" ht="15">
      <c r="A8" s="71" t="s">
        <v>49</v>
      </c>
      <c r="B8" s="34"/>
      <c r="C8" s="36"/>
      <c r="D8" s="81"/>
    </row>
    <row r="9" spans="1:4" ht="15">
      <c r="A9" s="71" t="s">
        <v>60</v>
      </c>
      <c r="B9" s="19"/>
      <c r="C9" s="37"/>
      <c r="D9" s="82"/>
    </row>
    <row r="10" spans="1:4" ht="15">
      <c r="A10" s="90" t="s">
        <v>114</v>
      </c>
      <c r="B10" s="19"/>
      <c r="C10" s="37">
        <v>13</v>
      </c>
      <c r="D10" s="86">
        <v>16</v>
      </c>
    </row>
    <row r="11" spans="1:4" ht="15">
      <c r="A11" s="20" t="s">
        <v>88</v>
      </c>
      <c r="B11" s="21"/>
      <c r="C11" s="21">
        <v>6826</v>
      </c>
      <c r="D11" s="83">
        <v>6826</v>
      </c>
    </row>
    <row r="12" spans="1:4" ht="15">
      <c r="A12" s="20" t="s">
        <v>119</v>
      </c>
      <c r="B12" s="21"/>
      <c r="C12" s="21">
        <v>8456</v>
      </c>
      <c r="D12" s="83">
        <v>8453</v>
      </c>
    </row>
    <row r="13" spans="1:4" ht="15">
      <c r="A13" s="72" t="s">
        <v>3</v>
      </c>
      <c r="B13" s="23"/>
      <c r="C13" s="80">
        <f>C10+C11+C12</f>
        <v>15295</v>
      </c>
      <c r="D13" s="84">
        <f>D10+D11+D12</f>
        <v>15295</v>
      </c>
    </row>
    <row r="14" spans="1:4" ht="15">
      <c r="A14" s="71" t="s">
        <v>61</v>
      </c>
      <c r="B14" s="21"/>
      <c r="C14" s="21"/>
      <c r="D14" s="83"/>
    </row>
    <row r="15" spans="1:4" ht="15">
      <c r="A15" s="20" t="s">
        <v>119</v>
      </c>
      <c r="B15" s="21"/>
      <c r="C15" s="21">
        <v>1062</v>
      </c>
      <c r="D15" s="83">
        <v>725</v>
      </c>
    </row>
    <row r="16" spans="1:4" ht="15">
      <c r="A16" s="20" t="s">
        <v>121</v>
      </c>
      <c r="B16" s="21"/>
      <c r="C16" s="21">
        <v>1</v>
      </c>
      <c r="D16" s="83"/>
    </row>
    <row r="17" spans="1:4" ht="15">
      <c r="A17" s="20" t="s">
        <v>50</v>
      </c>
      <c r="B17" s="21"/>
      <c r="C17" s="21">
        <v>18</v>
      </c>
      <c r="D17" s="83">
        <v>16</v>
      </c>
    </row>
    <row r="18" spans="1:4" ht="15">
      <c r="A18" s="72" t="s">
        <v>0</v>
      </c>
      <c r="B18" s="23"/>
      <c r="C18" s="80">
        <f>SUM(C15:C17)</f>
        <v>1081</v>
      </c>
      <c r="D18" s="84">
        <f>SUM(D15:D17)</f>
        <v>741</v>
      </c>
    </row>
    <row r="19" spans="1:4" ht="15">
      <c r="A19" s="73" t="s">
        <v>94</v>
      </c>
      <c r="B19" s="69"/>
      <c r="C19" s="98">
        <f>C13+C18</f>
        <v>16376</v>
      </c>
      <c r="D19" s="99">
        <f>D13+D18</f>
        <v>16036</v>
      </c>
    </row>
    <row r="20" spans="1:4" ht="15">
      <c r="A20" s="71" t="s">
        <v>95</v>
      </c>
      <c r="B20" s="22"/>
      <c r="C20" s="21"/>
      <c r="D20" s="83"/>
    </row>
    <row r="21" spans="1:4" ht="15">
      <c r="A21" s="71" t="s">
        <v>96</v>
      </c>
      <c r="B21" s="22"/>
      <c r="C21" s="21"/>
      <c r="D21" s="83"/>
    </row>
    <row r="22" spans="1:4" ht="15">
      <c r="A22" s="20" t="s">
        <v>51</v>
      </c>
      <c r="B22" s="21"/>
      <c r="C22" s="21">
        <v>2357</v>
      </c>
      <c r="D22" s="83">
        <v>2357</v>
      </c>
    </row>
    <row r="23" spans="1:4" ht="15">
      <c r="A23" s="20" t="s">
        <v>2</v>
      </c>
      <c r="B23" s="21"/>
      <c r="C23" s="21">
        <v>5533</v>
      </c>
      <c r="D23" s="83">
        <v>5533</v>
      </c>
    </row>
    <row r="24" spans="1:4" ht="15">
      <c r="A24" s="20" t="s">
        <v>89</v>
      </c>
      <c r="B24" s="22"/>
      <c r="C24" s="21">
        <f>2688-665</f>
        <v>2023</v>
      </c>
      <c r="D24" s="83">
        <v>2112</v>
      </c>
    </row>
    <row r="25" spans="1:10" ht="15">
      <c r="A25" s="20" t="s">
        <v>90</v>
      </c>
      <c r="B25" s="22"/>
      <c r="C25" s="21">
        <v>71</v>
      </c>
      <c r="D25" s="83">
        <v>-89</v>
      </c>
      <c r="J25" s="70"/>
    </row>
    <row r="26" spans="1:4" ht="15">
      <c r="A26" s="72" t="s">
        <v>120</v>
      </c>
      <c r="B26" s="74"/>
      <c r="C26" s="80">
        <f>SUM(C22:C25)</f>
        <v>9984</v>
      </c>
      <c r="D26" s="84">
        <f>SUM(D22:D25)</f>
        <v>9913</v>
      </c>
    </row>
    <row r="27" spans="1:4" ht="15">
      <c r="A27" s="71" t="s">
        <v>64</v>
      </c>
      <c r="B27" s="19"/>
      <c r="C27" s="37"/>
      <c r="D27" s="85"/>
    </row>
    <row r="28" spans="1:4" ht="15">
      <c r="A28" s="20" t="s">
        <v>74</v>
      </c>
      <c r="B28" s="35"/>
      <c r="C28" s="35">
        <v>0</v>
      </c>
      <c r="D28" s="86">
        <v>3</v>
      </c>
    </row>
    <row r="29" spans="1:4" ht="16.5" customHeight="1">
      <c r="A29" s="72" t="s">
        <v>65</v>
      </c>
      <c r="B29" s="75"/>
      <c r="C29" s="80">
        <f>SUM(C28:C28)</f>
        <v>0</v>
      </c>
      <c r="D29" s="84">
        <f>SUM(D28:D28)</f>
        <v>3</v>
      </c>
    </row>
    <row r="30" spans="1:4" ht="13.5" customHeight="1">
      <c r="A30" s="91" t="s">
        <v>66</v>
      </c>
      <c r="B30" s="35"/>
      <c r="C30" s="35"/>
      <c r="D30" s="86"/>
    </row>
    <row r="31" spans="1:4" ht="12.75" customHeight="1">
      <c r="A31" s="25" t="s">
        <v>105</v>
      </c>
      <c r="B31" s="37"/>
      <c r="C31" s="37">
        <v>241</v>
      </c>
      <c r="D31" s="82">
        <v>75</v>
      </c>
    </row>
    <row r="32" spans="1:4" ht="13.5" customHeight="1">
      <c r="A32" s="25" t="s">
        <v>74</v>
      </c>
      <c r="B32" s="37"/>
      <c r="C32" s="37">
        <v>5939</v>
      </c>
      <c r="D32" s="82">
        <v>5847</v>
      </c>
    </row>
    <row r="33" spans="1:4" ht="15">
      <c r="A33" s="24" t="s">
        <v>91</v>
      </c>
      <c r="B33" s="37"/>
      <c r="C33" s="37">
        <v>47</v>
      </c>
      <c r="D33" s="82">
        <v>47</v>
      </c>
    </row>
    <row r="34" spans="1:4" ht="18" customHeight="1">
      <c r="A34" s="25" t="s">
        <v>92</v>
      </c>
      <c r="B34" s="35"/>
      <c r="C34" s="35">
        <v>152</v>
      </c>
      <c r="D34" s="86">
        <v>132</v>
      </c>
    </row>
    <row r="35" spans="1:4" ht="18" customHeight="1">
      <c r="A35" s="25" t="s">
        <v>93</v>
      </c>
      <c r="B35" s="35"/>
      <c r="C35" s="35">
        <v>13</v>
      </c>
      <c r="D35" s="86">
        <v>19</v>
      </c>
    </row>
    <row r="36" spans="1:4" ht="15">
      <c r="A36" s="72" t="s">
        <v>1</v>
      </c>
      <c r="B36" s="75"/>
      <c r="C36" s="80">
        <f>SUM(C31:C35)</f>
        <v>6392</v>
      </c>
      <c r="D36" s="84">
        <f>D31+D32+D33+D34+D35</f>
        <v>6120</v>
      </c>
    </row>
    <row r="37" spans="1:4" ht="15">
      <c r="A37" s="76" t="s">
        <v>98</v>
      </c>
      <c r="B37" s="35"/>
      <c r="C37" s="75">
        <f>C29+C36</f>
        <v>6392</v>
      </c>
      <c r="D37" s="87">
        <f>D29+D36</f>
        <v>6123</v>
      </c>
    </row>
    <row r="38" spans="1:4" ht="15.75" thickBot="1">
      <c r="A38" s="88" t="s">
        <v>97</v>
      </c>
      <c r="B38" s="89"/>
      <c r="C38" s="100">
        <f>C26+C37</f>
        <v>16376</v>
      </c>
      <c r="D38" s="101">
        <f>D26+D37</f>
        <v>16036</v>
      </c>
    </row>
    <row r="39" spans="1:4" ht="15">
      <c r="A39" s="26"/>
      <c r="B39" s="26"/>
      <c r="C39" s="26"/>
      <c r="D39" s="26"/>
    </row>
    <row r="40" spans="1:4" ht="15">
      <c r="A40" s="26"/>
      <c r="B40" s="26"/>
      <c r="C40" s="26"/>
      <c r="D40" s="26"/>
    </row>
    <row r="41" spans="1:4" ht="15">
      <c r="A41" s="26"/>
      <c r="B41" s="26"/>
      <c r="C41" s="26"/>
      <c r="D41" s="26"/>
    </row>
    <row r="42" spans="1:4" ht="15">
      <c r="A42" s="77" t="s">
        <v>122</v>
      </c>
      <c r="B42" s="26"/>
      <c r="C42" s="26"/>
      <c r="D42" s="26"/>
    </row>
    <row r="43" spans="1:4" ht="15">
      <c r="A43" s="26"/>
      <c r="B43" s="26"/>
      <c r="C43" s="26"/>
      <c r="D43" s="26"/>
    </row>
    <row r="44" spans="1:4" ht="15">
      <c r="A44" s="27" t="s">
        <v>4</v>
      </c>
      <c r="B44" s="26"/>
      <c r="C44" s="26"/>
      <c r="D44" s="26"/>
    </row>
    <row r="45" spans="1:4" ht="15">
      <c r="A45" s="26" t="s">
        <v>111</v>
      </c>
      <c r="B45" s="26"/>
      <c r="C45" s="26"/>
      <c r="D45" s="26"/>
    </row>
    <row r="46" spans="1:4" ht="15">
      <c r="A46" s="27" t="s">
        <v>5</v>
      </c>
      <c r="B46" s="26"/>
      <c r="C46" s="26"/>
      <c r="D46" s="26"/>
    </row>
    <row r="47" spans="1:4" ht="15.75" customHeight="1">
      <c r="A47" s="26" t="s">
        <v>118</v>
      </c>
      <c r="B47" s="26"/>
      <c r="C47" s="26"/>
      <c r="D47" s="26"/>
    </row>
    <row r="48" spans="1:4" ht="15.75" customHeight="1">
      <c r="A48" s="26"/>
      <c r="B48" s="26"/>
      <c r="C48" s="26"/>
      <c r="D48" s="26"/>
    </row>
    <row r="49" spans="1:4" ht="15.75" customHeight="1">
      <c r="A49" s="27"/>
      <c r="B49" s="26"/>
      <c r="C49" s="26"/>
      <c r="D49" s="26"/>
    </row>
    <row r="50" spans="1:4" ht="15.75" customHeight="1">
      <c r="A50" s="28"/>
      <c r="B50" s="28"/>
      <c r="C50" s="28"/>
      <c r="D50" s="28"/>
    </row>
    <row r="51" spans="1:4" ht="15.75" customHeight="1">
      <c r="A51" s="28"/>
      <c r="B51" s="29" t="s">
        <v>73</v>
      </c>
      <c r="C51" s="26"/>
      <c r="D51" s="29"/>
    </row>
    <row r="52" spans="1:4" ht="15.75" customHeight="1">
      <c r="A52" s="26"/>
      <c r="B52" s="26"/>
      <c r="C52" s="26"/>
      <c r="D52" s="26"/>
    </row>
    <row r="53" spans="1:4" ht="15.75" customHeight="1">
      <c r="A53" s="27"/>
      <c r="B53" s="26"/>
      <c r="C53" s="26"/>
      <c r="D53" s="26"/>
    </row>
    <row r="54" spans="1:4" ht="15.75" customHeight="1">
      <c r="A54" s="26"/>
      <c r="B54" s="26"/>
      <c r="C54" s="26"/>
      <c r="D54" s="26"/>
    </row>
    <row r="55" spans="1:4" ht="15">
      <c r="A55" s="27"/>
      <c r="B55" s="26"/>
      <c r="C55" s="26"/>
      <c r="D55" s="26"/>
    </row>
    <row r="56" spans="2:4" ht="15">
      <c r="B56" s="4"/>
      <c r="C56" s="4"/>
      <c r="D56" s="4"/>
    </row>
    <row r="57" spans="1:4" ht="15">
      <c r="A57" s="1"/>
      <c r="B57" s="4"/>
      <c r="C57" s="4"/>
      <c r="D57" s="4"/>
    </row>
    <row r="58" spans="1:4" ht="15">
      <c r="A58" s="119"/>
      <c r="B58" s="119"/>
      <c r="C58" s="119"/>
      <c r="D58" s="119"/>
    </row>
    <row r="59" spans="1:4" ht="15">
      <c r="A59" s="118"/>
      <c r="B59" s="118"/>
      <c r="C59" s="118"/>
      <c r="D59" s="118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</sheetData>
  <sheetProtection/>
  <mergeCells count="7">
    <mergeCell ref="A59:D59"/>
    <mergeCell ref="A58:D58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I15" sqref="I15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24" t="s">
        <v>45</v>
      </c>
      <c r="B1" s="124"/>
      <c r="C1" s="124"/>
      <c r="D1" s="124"/>
      <c r="E1" s="3"/>
      <c r="F1" s="3"/>
      <c r="G1" s="3"/>
      <c r="H1" s="3"/>
      <c r="I1" s="3"/>
      <c r="J1" s="3"/>
    </row>
    <row r="2" spans="1:10" ht="12.75">
      <c r="A2" s="125" t="s">
        <v>8</v>
      </c>
      <c r="B2" s="125"/>
      <c r="C2" s="125"/>
      <c r="D2" s="125"/>
      <c r="E2" s="3"/>
      <c r="F2" s="3"/>
      <c r="G2" s="3"/>
      <c r="H2" s="3"/>
      <c r="I2" s="3"/>
      <c r="J2" s="3"/>
    </row>
    <row r="3" spans="1:10" ht="15">
      <c r="A3" s="126" t="s">
        <v>75</v>
      </c>
      <c r="B3" s="126"/>
      <c r="C3" s="126"/>
      <c r="D3" s="126"/>
      <c r="E3" s="3"/>
      <c r="F3" s="3"/>
      <c r="G3" s="3"/>
      <c r="H3" s="3"/>
      <c r="I3" s="3"/>
      <c r="J3" s="3"/>
    </row>
    <row r="4" spans="1:10" ht="15">
      <c r="A4" s="127" t="str">
        <f>Бал!A5</f>
        <v>за II-ро тримесечие на 2018 год.</v>
      </c>
      <c r="B4" s="127"/>
      <c r="C4" s="127"/>
      <c r="D4" s="127"/>
      <c r="E4" s="3"/>
      <c r="F4" s="3"/>
      <c r="G4" s="3"/>
      <c r="H4" s="3"/>
      <c r="I4" s="3"/>
      <c r="J4" s="3"/>
    </row>
    <row r="5" spans="1:10" ht="13.5" thickBot="1">
      <c r="A5" s="10"/>
      <c r="B5" s="10"/>
      <c r="C5" s="123" t="s">
        <v>44</v>
      </c>
      <c r="D5" s="123"/>
      <c r="E5" s="3"/>
      <c r="F5" s="3"/>
      <c r="G5" s="3"/>
      <c r="H5" s="3"/>
      <c r="I5" s="3"/>
      <c r="J5" s="3"/>
    </row>
    <row r="6" spans="1:10" ht="15">
      <c r="A6" s="38"/>
      <c r="B6" s="39"/>
      <c r="C6" s="40">
        <v>2018</v>
      </c>
      <c r="D6" s="41">
        <v>2017</v>
      </c>
      <c r="E6" s="3"/>
      <c r="F6" s="3"/>
      <c r="G6" s="3"/>
      <c r="H6" s="3"/>
      <c r="I6" s="3"/>
      <c r="J6" s="3"/>
    </row>
    <row r="7" spans="1:8" ht="12.75">
      <c r="A7" s="5" t="s">
        <v>99</v>
      </c>
      <c r="B7" s="42"/>
      <c r="C7" s="102">
        <v>375</v>
      </c>
      <c r="D7" s="103">
        <v>376</v>
      </c>
      <c r="E7" s="3"/>
      <c r="F7" s="3"/>
      <c r="G7" s="17"/>
      <c r="H7" s="17"/>
    </row>
    <row r="8" spans="1:8" ht="12.75">
      <c r="A8" s="93" t="s">
        <v>100</v>
      </c>
      <c r="B8" s="42"/>
      <c r="C8" s="42"/>
      <c r="D8" s="92"/>
      <c r="E8" s="3"/>
      <c r="F8" s="3"/>
      <c r="G8" s="17"/>
      <c r="H8" s="17"/>
    </row>
    <row r="9" spans="1:8" ht="14.25" customHeight="1">
      <c r="A9" s="94" t="s">
        <v>106</v>
      </c>
      <c r="B9" s="42"/>
      <c r="C9" s="42"/>
      <c r="D9" s="92"/>
      <c r="E9" s="3"/>
      <c r="F9" s="3"/>
      <c r="G9" s="17"/>
      <c r="H9" s="17"/>
    </row>
    <row r="10" spans="1:6" ht="12.75">
      <c r="A10" s="14" t="s">
        <v>9</v>
      </c>
      <c r="B10" s="42"/>
      <c r="C10" s="42">
        <v>7</v>
      </c>
      <c r="D10" s="92">
        <v>8</v>
      </c>
      <c r="E10" s="3"/>
      <c r="F10" s="3"/>
    </row>
    <row r="11" spans="1:6" ht="12.75">
      <c r="A11" s="14" t="s">
        <v>14</v>
      </c>
      <c r="B11" s="42"/>
      <c r="C11" s="42">
        <v>125</v>
      </c>
      <c r="D11" s="92">
        <v>120</v>
      </c>
      <c r="E11" s="3"/>
      <c r="F11" s="3"/>
    </row>
    <row r="12" spans="1:7" ht="12.75">
      <c r="A12" s="14" t="s">
        <v>10</v>
      </c>
      <c r="B12" s="42"/>
      <c r="C12" s="42">
        <v>141</v>
      </c>
      <c r="D12" s="92">
        <v>120</v>
      </c>
      <c r="E12" s="3"/>
      <c r="F12" s="3"/>
      <c r="G12" s="17"/>
    </row>
    <row r="13" spans="1:7" ht="12.75">
      <c r="A13" s="14" t="s">
        <v>11</v>
      </c>
      <c r="B13" s="42"/>
      <c r="C13" s="42">
        <v>3</v>
      </c>
      <c r="D13" s="92">
        <v>3</v>
      </c>
      <c r="E13" s="3"/>
      <c r="F13" s="3"/>
      <c r="G13" s="17"/>
    </row>
    <row r="14" spans="1:6" ht="12.75">
      <c r="A14" s="14" t="s">
        <v>12</v>
      </c>
      <c r="B14" s="42"/>
      <c r="C14" s="42">
        <v>2</v>
      </c>
      <c r="D14" s="92">
        <v>7</v>
      </c>
      <c r="E14" s="3"/>
      <c r="F14" s="3"/>
    </row>
    <row r="15" spans="1:6" ht="12.75">
      <c r="A15" s="5" t="s">
        <v>13</v>
      </c>
      <c r="B15" s="42"/>
      <c r="C15" s="104">
        <f>SUM(C9:C14)</f>
        <v>278</v>
      </c>
      <c r="D15" s="105">
        <f>SUM(D9:D14)</f>
        <v>258</v>
      </c>
      <c r="E15" s="3"/>
      <c r="F15" s="3"/>
    </row>
    <row r="16" spans="1:5" ht="12.75">
      <c r="A16" s="5" t="s">
        <v>30</v>
      </c>
      <c r="B16" s="42"/>
      <c r="C16" s="102">
        <f>C7-C15</f>
        <v>97</v>
      </c>
      <c r="D16" s="103">
        <f>D7-D15</f>
        <v>118</v>
      </c>
      <c r="E16" s="3"/>
    </row>
    <row r="17" spans="1:8" ht="12.75">
      <c r="A17" s="14" t="s">
        <v>29</v>
      </c>
      <c r="B17" s="42"/>
      <c r="C17" s="42">
        <v>-26</v>
      </c>
      <c r="D17" s="92">
        <v>-29</v>
      </c>
      <c r="E17" s="3"/>
      <c r="F17" s="3"/>
      <c r="G17" s="17"/>
      <c r="H17" s="17"/>
    </row>
    <row r="18" spans="1:6" ht="12.75">
      <c r="A18" s="5" t="s">
        <v>59</v>
      </c>
      <c r="B18" s="42"/>
      <c r="C18" s="42">
        <f>C16+C17</f>
        <v>71</v>
      </c>
      <c r="D18" s="92">
        <f>D16+D17</f>
        <v>89</v>
      </c>
      <c r="E18" s="3"/>
      <c r="F18" s="3"/>
    </row>
    <row r="19" spans="1:10" ht="12.75">
      <c r="A19" s="5" t="s">
        <v>67</v>
      </c>
      <c r="B19" s="42"/>
      <c r="C19" s="42">
        <f>C18</f>
        <v>71</v>
      </c>
      <c r="D19" s="92">
        <f>D18</f>
        <v>89</v>
      </c>
      <c r="E19" s="3"/>
      <c r="F19" s="3"/>
      <c r="G19" s="3"/>
      <c r="H19" s="3"/>
      <c r="I19" s="3"/>
      <c r="J19" s="3"/>
    </row>
    <row r="20" spans="1:10" ht="12.75">
      <c r="A20" s="95" t="s">
        <v>87</v>
      </c>
      <c r="B20" s="42"/>
      <c r="C20" s="42"/>
      <c r="D20" s="92"/>
      <c r="E20" s="3"/>
      <c r="F20" s="3"/>
      <c r="G20" s="3"/>
      <c r="H20" s="3"/>
      <c r="I20" s="3"/>
      <c r="J20" s="3"/>
    </row>
    <row r="21" spans="1:10" ht="13.5" thickBot="1">
      <c r="A21" s="96" t="s">
        <v>68</v>
      </c>
      <c r="B21" s="97"/>
      <c r="C21" s="106">
        <f>C19-C20</f>
        <v>71</v>
      </c>
      <c r="D21" s="107">
        <f>D19-D20</f>
        <v>89</v>
      </c>
      <c r="E21" s="3"/>
      <c r="F21" s="3"/>
      <c r="G21" s="3"/>
      <c r="H21" s="3"/>
      <c r="I21" s="3"/>
      <c r="J21" s="3"/>
    </row>
    <row r="22" spans="1:10" ht="15">
      <c r="A22" s="26"/>
      <c r="B22" s="26"/>
      <c r="C22" s="26"/>
      <c r="D22" s="26"/>
      <c r="E22" s="7"/>
      <c r="F22" s="3"/>
      <c r="G22" s="3"/>
      <c r="H22" s="3"/>
      <c r="I22" s="3"/>
      <c r="J22" s="3"/>
    </row>
    <row r="23" spans="1:10" ht="15">
      <c r="A23" s="26"/>
      <c r="B23" s="26"/>
      <c r="C23" s="26"/>
      <c r="D23" s="26"/>
      <c r="E23" s="7"/>
      <c r="F23" s="3"/>
      <c r="G23" s="3"/>
      <c r="H23" s="3"/>
      <c r="I23" s="3"/>
      <c r="J23" s="3"/>
    </row>
    <row r="24" spans="1:10" ht="15">
      <c r="A24" s="26"/>
      <c r="B24" s="26"/>
      <c r="C24" s="26"/>
      <c r="D24" s="26"/>
      <c r="E24" s="7"/>
      <c r="F24" s="3"/>
      <c r="G24" s="3"/>
      <c r="H24" s="3"/>
      <c r="I24" s="3"/>
      <c r="J24" s="3"/>
    </row>
    <row r="25" spans="1:10" ht="15">
      <c r="A25" s="26"/>
      <c r="B25" s="26"/>
      <c r="C25" s="26"/>
      <c r="D25" s="26"/>
      <c r="E25" s="6"/>
      <c r="F25" s="3"/>
      <c r="G25" s="3"/>
      <c r="H25" s="3"/>
      <c r="I25" s="3"/>
      <c r="J25" s="3"/>
    </row>
    <row r="26" spans="1:10" ht="15">
      <c r="A26" s="26"/>
      <c r="B26" s="26"/>
      <c r="C26" s="26"/>
      <c r="D26" s="26"/>
      <c r="E26" s="6"/>
      <c r="F26" s="3"/>
      <c r="G26" s="3"/>
      <c r="H26" s="3"/>
      <c r="I26" s="3"/>
      <c r="J26" s="3"/>
    </row>
    <row r="27" spans="1:6" ht="15">
      <c r="A27" s="26" t="str">
        <f>Бал!A42</f>
        <v>Дата: 16 юли            2018 г.</v>
      </c>
      <c r="B27" s="26"/>
      <c r="C27" s="26"/>
      <c r="D27" s="26"/>
      <c r="E27" s="6"/>
      <c r="F27" s="3"/>
    </row>
    <row r="28" spans="1:6" ht="15">
      <c r="A28" s="26"/>
      <c r="B28" s="26"/>
      <c r="C28" s="26"/>
      <c r="D28" s="26"/>
      <c r="E28" s="6"/>
      <c r="F28" s="3"/>
    </row>
    <row r="29" spans="1:6" ht="15">
      <c r="A29" s="27" t="s">
        <v>4</v>
      </c>
      <c r="B29" s="26"/>
      <c r="C29" s="26"/>
      <c r="D29" s="26"/>
      <c r="E29" s="6"/>
      <c r="F29" s="3"/>
    </row>
    <row r="30" spans="1:6" ht="15">
      <c r="A30" s="26" t="s">
        <v>111</v>
      </c>
      <c r="B30" s="26"/>
      <c r="C30" s="26"/>
      <c r="D30" s="26"/>
      <c r="E30" s="6"/>
      <c r="F30" s="3"/>
    </row>
    <row r="31" spans="1:6" ht="15">
      <c r="A31" s="26"/>
      <c r="B31" s="26"/>
      <c r="C31" s="26"/>
      <c r="D31" s="26"/>
      <c r="E31" s="6"/>
      <c r="F31" s="3"/>
    </row>
    <row r="32" spans="1:6" ht="15">
      <c r="A32" s="27" t="s">
        <v>5</v>
      </c>
      <c r="B32" s="26"/>
      <c r="C32" s="26"/>
      <c r="D32" s="26"/>
      <c r="E32" s="7"/>
      <c r="F32" s="3"/>
    </row>
    <row r="33" spans="1:6" s="47" customFormat="1" ht="15">
      <c r="A33" s="26" t="str">
        <f>Бал!A47</f>
        <v>                         /Валентина Тодорова/</v>
      </c>
      <c r="B33" s="26"/>
      <c r="C33" s="26"/>
      <c r="D33" s="26"/>
      <c r="E33" s="46"/>
      <c r="F33" s="4"/>
    </row>
    <row r="34" spans="1:5" ht="15">
      <c r="A34" s="27"/>
      <c r="B34" s="10"/>
      <c r="C34" s="10"/>
      <c r="D34" s="10"/>
      <c r="E34" s="7"/>
    </row>
    <row r="35" spans="1:5" ht="15">
      <c r="A35" s="26"/>
      <c r="B35" s="10"/>
      <c r="C35" s="10"/>
      <c r="D35" s="10"/>
      <c r="E35" s="6"/>
    </row>
    <row r="36" spans="1:4" ht="12.75">
      <c r="A36" s="2"/>
      <c r="B36" s="10"/>
      <c r="C36" s="10"/>
      <c r="D36" s="10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24" t="s">
        <v>46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>
      <c r="A2" s="121" t="s">
        <v>62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 customHeight="1">
      <c r="A3" s="121" t="s">
        <v>76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">
      <c r="A4" s="121" t="str">
        <f>Бал!A5</f>
        <v>за II-ро тримесечие на 2018 год.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2">
      <c r="A6" s="48"/>
      <c r="B6" s="128" t="s">
        <v>52</v>
      </c>
      <c r="C6" s="128"/>
      <c r="D6" s="128"/>
      <c r="E6" s="128"/>
      <c r="F6" s="128"/>
      <c r="G6" s="128"/>
      <c r="H6" s="128"/>
      <c r="I6" s="49" t="s">
        <v>53</v>
      </c>
      <c r="J6" s="50" t="s">
        <v>7</v>
      </c>
    </row>
    <row r="7" spans="1:10" ht="12">
      <c r="A7" s="51"/>
      <c r="B7" s="129" t="s">
        <v>54</v>
      </c>
      <c r="C7" s="129"/>
      <c r="D7" s="129"/>
      <c r="E7" s="129"/>
      <c r="F7" s="129"/>
      <c r="G7" s="129"/>
      <c r="H7" s="129"/>
      <c r="I7" s="52" t="s">
        <v>55</v>
      </c>
      <c r="J7" s="53" t="s">
        <v>57</v>
      </c>
    </row>
    <row r="8" spans="1:10" ht="12">
      <c r="A8" s="51" t="s">
        <v>15</v>
      </c>
      <c r="B8" s="54" t="s">
        <v>16</v>
      </c>
      <c r="C8" s="54" t="s">
        <v>77</v>
      </c>
      <c r="D8" s="52" t="s">
        <v>18</v>
      </c>
      <c r="E8" s="52" t="s">
        <v>22</v>
      </c>
      <c r="F8" s="52" t="s">
        <v>6</v>
      </c>
      <c r="G8" s="52" t="s">
        <v>24</v>
      </c>
      <c r="H8" s="55" t="s">
        <v>7</v>
      </c>
      <c r="I8" s="52" t="s">
        <v>56</v>
      </c>
      <c r="J8" s="56" t="s">
        <v>17</v>
      </c>
    </row>
    <row r="9" spans="1:10" ht="12">
      <c r="A9" s="51"/>
      <c r="B9" s="54" t="s">
        <v>17</v>
      </c>
      <c r="C9" s="54" t="s">
        <v>78</v>
      </c>
      <c r="D9" s="52" t="s">
        <v>19</v>
      </c>
      <c r="E9" s="52" t="s">
        <v>23</v>
      </c>
      <c r="F9" s="52" t="s">
        <v>23</v>
      </c>
      <c r="G9" s="52" t="s">
        <v>25</v>
      </c>
      <c r="H9" s="55"/>
      <c r="I9" s="43"/>
      <c r="J9" s="57"/>
    </row>
    <row r="10" spans="1:10" ht="12">
      <c r="A10" s="51"/>
      <c r="B10" s="54"/>
      <c r="C10" s="54" t="s">
        <v>79</v>
      </c>
      <c r="D10" s="52" t="s">
        <v>20</v>
      </c>
      <c r="E10" s="52"/>
      <c r="F10" s="52"/>
      <c r="G10" s="52"/>
      <c r="H10" s="55"/>
      <c r="I10" s="43"/>
      <c r="J10" s="57"/>
    </row>
    <row r="11" spans="1:10" ht="12">
      <c r="A11" s="58"/>
      <c r="B11" s="59"/>
      <c r="C11" s="59"/>
      <c r="D11" s="44" t="s">
        <v>21</v>
      </c>
      <c r="E11" s="44"/>
      <c r="F11" s="44"/>
      <c r="G11" s="44"/>
      <c r="H11" s="60"/>
      <c r="I11" s="45"/>
      <c r="J11" s="61"/>
    </row>
    <row r="12" spans="1:10" ht="12.75">
      <c r="A12" s="62" t="s">
        <v>115</v>
      </c>
      <c r="B12" s="59">
        <v>2357</v>
      </c>
      <c r="C12" s="59">
        <v>14</v>
      </c>
      <c r="D12" s="44">
        <v>0</v>
      </c>
      <c r="E12" s="44">
        <v>323</v>
      </c>
      <c r="F12" s="44">
        <v>5196</v>
      </c>
      <c r="G12" s="44">
        <v>2023</v>
      </c>
      <c r="H12" s="60">
        <f>B12+C12+D12+E12+F12+G12</f>
        <v>9913</v>
      </c>
      <c r="I12" s="45"/>
      <c r="J12" s="78">
        <f>H12</f>
        <v>9913</v>
      </c>
    </row>
    <row r="13" spans="1:10" ht="12">
      <c r="A13" s="14" t="s">
        <v>103</v>
      </c>
      <c r="B13" s="8"/>
      <c r="C13" s="8"/>
      <c r="D13" s="8"/>
      <c r="E13" s="8"/>
      <c r="F13" s="8"/>
      <c r="G13" s="42">
        <v>71</v>
      </c>
      <c r="H13" s="42">
        <v>71</v>
      </c>
      <c r="I13" s="8"/>
      <c r="J13" s="92">
        <f>H13</f>
        <v>71</v>
      </c>
    </row>
    <row r="14" spans="1:10" ht="12">
      <c r="A14" s="14" t="s">
        <v>26</v>
      </c>
      <c r="B14" s="8"/>
      <c r="C14" s="8"/>
      <c r="D14" s="8"/>
      <c r="E14" s="8"/>
      <c r="F14" s="8"/>
      <c r="G14" s="8"/>
      <c r="H14" s="12"/>
      <c r="I14" s="8"/>
      <c r="J14" s="15"/>
    </row>
    <row r="15" spans="1:10" ht="12">
      <c r="A15" s="14" t="s">
        <v>27</v>
      </c>
      <c r="B15" s="8"/>
      <c r="C15" s="8"/>
      <c r="D15" s="8"/>
      <c r="E15" s="8"/>
      <c r="F15" s="8"/>
      <c r="G15" s="8"/>
      <c r="H15" s="12"/>
      <c r="I15" s="8"/>
      <c r="J15" s="15"/>
    </row>
    <row r="16" spans="1:10" ht="12">
      <c r="A16" s="14" t="s">
        <v>28</v>
      </c>
      <c r="B16" s="8"/>
      <c r="C16" s="8"/>
      <c r="D16" s="8"/>
      <c r="E16" s="8"/>
      <c r="F16" s="8"/>
      <c r="G16" s="8"/>
      <c r="H16" s="12"/>
      <c r="I16" s="8"/>
      <c r="J16" s="15"/>
    </row>
    <row r="17" spans="1:10" ht="13.5" thickBot="1">
      <c r="A17" s="96" t="s">
        <v>116</v>
      </c>
      <c r="B17" s="113">
        <f>SUM(B12:B16)-B15</f>
        <v>2357</v>
      </c>
      <c r="C17" s="113">
        <v>14</v>
      </c>
      <c r="D17" s="113">
        <f>SUM(D12:D16)-D15</f>
        <v>0</v>
      </c>
      <c r="E17" s="113">
        <f>SUM(E12:E16)-E15</f>
        <v>323</v>
      </c>
      <c r="F17" s="113">
        <f>SUM(F12:F16)-F15</f>
        <v>5196</v>
      </c>
      <c r="G17" s="113">
        <f>SUM(G12:G16)-G15</f>
        <v>2094</v>
      </c>
      <c r="H17" s="114">
        <f>SUM(B17:G17)</f>
        <v>9984</v>
      </c>
      <c r="I17" s="115"/>
      <c r="J17" s="112">
        <f>SUM(J12:J16)</f>
        <v>9984</v>
      </c>
    </row>
    <row r="18" spans="1:10" ht="15">
      <c r="A18" s="26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26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26" t="str">
        <f>Бал!A42</f>
        <v>Дата: 16 юли            2018 г.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26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26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27" t="s">
        <v>84</v>
      </c>
      <c r="B23" s="9"/>
      <c r="C23" s="9"/>
      <c r="D23" s="9"/>
      <c r="E23" s="9"/>
      <c r="F23" s="9"/>
      <c r="G23" s="9"/>
      <c r="H23" s="11"/>
      <c r="I23" s="10"/>
      <c r="J23" s="10"/>
    </row>
    <row r="24" spans="1:10" ht="15">
      <c r="A24" s="26" t="s">
        <v>112</v>
      </c>
      <c r="B24" s="9"/>
      <c r="C24" s="9"/>
      <c r="D24" s="9"/>
      <c r="E24" s="9"/>
      <c r="F24" s="9"/>
      <c r="G24" s="9"/>
      <c r="H24" s="11"/>
      <c r="I24" s="10"/>
      <c r="J24" s="10"/>
    </row>
    <row r="25" spans="1:10" ht="15">
      <c r="A25" s="26"/>
      <c r="B25" s="9"/>
      <c r="C25" s="9"/>
      <c r="D25" s="9"/>
      <c r="E25" s="9"/>
      <c r="F25" s="9"/>
      <c r="G25" s="9"/>
      <c r="H25" s="11"/>
      <c r="I25" s="10"/>
      <c r="J25" s="10"/>
    </row>
    <row r="26" spans="1:10" ht="15">
      <c r="A26" s="27" t="s">
        <v>85</v>
      </c>
      <c r="B26" s="9"/>
      <c r="C26" s="9"/>
      <c r="D26" s="9"/>
      <c r="E26" s="9"/>
      <c r="F26" s="9"/>
      <c r="G26" s="9"/>
      <c r="H26" s="11"/>
      <c r="I26" s="10"/>
      <c r="J26" s="10"/>
    </row>
    <row r="27" spans="1:8" s="10" customFormat="1" ht="15">
      <c r="A27" s="26" t="str">
        <f>Бал!A47</f>
        <v>                         /Валентина Тодорова/</v>
      </c>
      <c r="B27" s="11"/>
      <c r="C27" s="11"/>
      <c r="D27" s="11"/>
      <c r="E27" s="11"/>
      <c r="F27" s="11"/>
      <c r="G27" s="11"/>
      <c r="H27" s="11"/>
    </row>
    <row r="28" spans="1:10" ht="15">
      <c r="A28" s="27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27"/>
      <c r="B29" s="26"/>
      <c r="C29" s="26"/>
      <c r="D29" s="26"/>
      <c r="E29" s="26"/>
      <c r="F29" s="10"/>
      <c r="G29" s="10"/>
      <c r="H29" s="10"/>
      <c r="I29" s="10"/>
      <c r="J29" s="10"/>
    </row>
    <row r="30" spans="1:10" ht="15">
      <c r="A30" s="27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26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21" t="s">
        <v>47</v>
      </c>
      <c r="B1" s="121"/>
      <c r="C1" s="121"/>
    </row>
    <row r="2" spans="1:3" ht="15">
      <c r="A2" s="121" t="s">
        <v>71</v>
      </c>
      <c r="B2" s="121"/>
      <c r="C2" s="121"/>
    </row>
    <row r="3" spans="1:4" ht="15">
      <c r="A3" s="121" t="s">
        <v>80</v>
      </c>
      <c r="B3" s="121"/>
      <c r="C3" s="121"/>
      <c r="D3" s="13"/>
    </row>
    <row r="4" spans="1:4" ht="15">
      <c r="A4" s="127" t="str">
        <f>Бал!A5</f>
        <v>за II-ро тримесечие на 2018 год.</v>
      </c>
      <c r="B4" s="127"/>
      <c r="C4" s="127"/>
      <c r="D4" s="16"/>
    </row>
    <row r="5" spans="1:3" ht="15.75" thickBot="1">
      <c r="A5" s="26"/>
      <c r="B5" s="127" t="s">
        <v>58</v>
      </c>
      <c r="C5" s="127"/>
    </row>
    <row r="6" spans="1:3" ht="15">
      <c r="A6" s="63"/>
      <c r="B6" s="39">
        <v>2018</v>
      </c>
      <c r="C6" s="64">
        <v>2017</v>
      </c>
    </row>
    <row r="7" spans="1:3" ht="15">
      <c r="A7" s="65" t="s">
        <v>31</v>
      </c>
      <c r="B7" s="79"/>
      <c r="C7" s="85"/>
    </row>
    <row r="8" spans="1:3" ht="15">
      <c r="A8" s="66" t="s">
        <v>32</v>
      </c>
      <c r="B8" s="79"/>
      <c r="C8" s="85"/>
    </row>
    <row r="9" spans="1:3" ht="15">
      <c r="A9" s="20" t="s">
        <v>81</v>
      </c>
      <c r="B9" s="35">
        <v>361</v>
      </c>
      <c r="C9" s="86">
        <v>76</v>
      </c>
    </row>
    <row r="10" spans="1:3" ht="15">
      <c r="A10" s="20" t="s">
        <v>38</v>
      </c>
      <c r="B10" s="35"/>
      <c r="C10" s="86"/>
    </row>
    <row r="11" spans="1:3" ht="15">
      <c r="A11" s="20" t="s">
        <v>101</v>
      </c>
      <c r="B11" s="35"/>
      <c r="C11" s="86">
        <v>16</v>
      </c>
    </row>
    <row r="12" spans="1:3" ht="15">
      <c r="A12" s="20" t="s">
        <v>33</v>
      </c>
      <c r="B12" s="35"/>
      <c r="C12" s="86"/>
    </row>
    <row r="13" spans="1:3" ht="15">
      <c r="A13" s="111"/>
      <c r="B13" s="108">
        <f>B9+B10+B11+B12</f>
        <v>361</v>
      </c>
      <c r="C13" s="109">
        <f>C9+C10+C11+C12</f>
        <v>92</v>
      </c>
    </row>
    <row r="14" spans="1:3" ht="15">
      <c r="A14" s="66" t="s">
        <v>34</v>
      </c>
      <c r="B14" s="79"/>
      <c r="C14" s="85"/>
    </row>
    <row r="15" spans="1:3" ht="15">
      <c r="A15" s="20" t="s">
        <v>35</v>
      </c>
      <c r="B15" s="35">
        <v>334</v>
      </c>
      <c r="C15" s="86">
        <v>60</v>
      </c>
    </row>
    <row r="16" spans="1:3" ht="15">
      <c r="A16" s="20" t="s">
        <v>36</v>
      </c>
      <c r="B16" s="35">
        <v>187</v>
      </c>
      <c r="C16" s="86">
        <v>182</v>
      </c>
    </row>
    <row r="17" spans="1:3" ht="15">
      <c r="A17" s="20" t="s">
        <v>38</v>
      </c>
      <c r="B17" s="35"/>
      <c r="C17" s="86"/>
    </row>
    <row r="18" spans="1:3" ht="15">
      <c r="A18" s="20" t="s">
        <v>102</v>
      </c>
      <c r="B18" s="35">
        <v>31</v>
      </c>
      <c r="C18" s="86">
        <v>16</v>
      </c>
    </row>
    <row r="19" spans="1:3" ht="15">
      <c r="A19" s="20" t="s">
        <v>107</v>
      </c>
      <c r="B19" s="35">
        <v>6</v>
      </c>
      <c r="C19" s="86">
        <v>6</v>
      </c>
    </row>
    <row r="20" spans="1:3" ht="15">
      <c r="A20" s="20" t="s">
        <v>33</v>
      </c>
      <c r="B20" s="35"/>
      <c r="C20" s="86"/>
    </row>
    <row r="21" spans="1:3" ht="15">
      <c r="A21" s="111"/>
      <c r="B21" s="108">
        <f>B15+B16+B17+B18+B19+B20</f>
        <v>558</v>
      </c>
      <c r="C21" s="109">
        <v>264</v>
      </c>
    </row>
    <row r="22" spans="1:3" ht="15">
      <c r="A22" s="110" t="s">
        <v>69</v>
      </c>
      <c r="B22" s="108">
        <f>B13-B21</f>
        <v>-197</v>
      </c>
      <c r="C22" s="109">
        <f>C13-C21</f>
        <v>-172</v>
      </c>
    </row>
    <row r="23" spans="1:3" ht="15">
      <c r="A23" s="65" t="s">
        <v>37</v>
      </c>
      <c r="B23" s="79"/>
      <c r="C23" s="85"/>
    </row>
    <row r="24" spans="1:3" ht="15">
      <c r="A24" s="66" t="s">
        <v>32</v>
      </c>
      <c r="B24" s="79"/>
      <c r="C24" s="85"/>
    </row>
    <row r="25" spans="1:3" ht="15">
      <c r="A25" s="20" t="s">
        <v>39</v>
      </c>
      <c r="B25" s="35">
        <v>34</v>
      </c>
      <c r="C25" s="86">
        <v>13</v>
      </c>
    </row>
    <row r="26" spans="1:3" ht="15">
      <c r="A26" s="20" t="s">
        <v>83</v>
      </c>
      <c r="B26" s="35"/>
      <c r="C26" s="86"/>
    </row>
    <row r="27" spans="1:3" ht="15">
      <c r="A27" s="66" t="s">
        <v>34</v>
      </c>
      <c r="B27" s="79"/>
      <c r="C27" s="85"/>
    </row>
    <row r="28" spans="1:3" ht="15">
      <c r="A28" s="20" t="s">
        <v>82</v>
      </c>
      <c r="B28" s="35"/>
      <c r="C28" s="86"/>
    </row>
    <row r="29" spans="1:3" ht="15">
      <c r="A29" s="20" t="s">
        <v>6</v>
      </c>
      <c r="B29" s="35"/>
      <c r="C29" s="86"/>
    </row>
    <row r="30" spans="1:3" ht="15">
      <c r="A30" s="110" t="s">
        <v>70</v>
      </c>
      <c r="B30" s="108">
        <f>B25+B26-B28-B29</f>
        <v>34</v>
      </c>
      <c r="C30" s="109">
        <f>C25+C26-C28-C29</f>
        <v>13</v>
      </c>
    </row>
    <row r="31" spans="1:3" ht="15">
      <c r="A31" s="65" t="s">
        <v>40</v>
      </c>
      <c r="B31" s="79"/>
      <c r="C31" s="85"/>
    </row>
    <row r="32" spans="1:3" ht="15">
      <c r="A32" s="66" t="s">
        <v>32</v>
      </c>
      <c r="B32" s="79"/>
      <c r="C32" s="85"/>
    </row>
    <row r="33" spans="1:3" ht="15">
      <c r="A33" s="20" t="s">
        <v>123</v>
      </c>
      <c r="B33" s="35">
        <v>210</v>
      </c>
      <c r="C33" s="86">
        <v>360</v>
      </c>
    </row>
    <row r="34" spans="1:3" ht="15">
      <c r="A34" s="20" t="s">
        <v>125</v>
      </c>
      <c r="B34" s="35"/>
      <c r="C34" s="86">
        <v>38</v>
      </c>
    </row>
    <row r="35" spans="1:3" ht="15">
      <c r="A35" s="66" t="s">
        <v>34</v>
      </c>
      <c r="B35" s="35"/>
      <c r="C35" s="86"/>
    </row>
    <row r="36" spans="1:3" ht="15">
      <c r="A36" s="20" t="s">
        <v>124</v>
      </c>
      <c r="B36" s="35">
        <v>45</v>
      </c>
      <c r="C36" s="86">
        <v>234</v>
      </c>
    </row>
    <row r="37" spans="1:3" ht="15">
      <c r="A37" s="20" t="s">
        <v>41</v>
      </c>
      <c r="B37" s="35"/>
      <c r="C37" s="86">
        <v>6</v>
      </c>
    </row>
    <row r="38" spans="1:3" ht="15">
      <c r="A38" s="110" t="s">
        <v>104</v>
      </c>
      <c r="B38" s="108">
        <v>165</v>
      </c>
      <c r="C38" s="109">
        <v>158</v>
      </c>
    </row>
    <row r="39" spans="1:3" ht="15">
      <c r="A39" s="67" t="s">
        <v>42</v>
      </c>
      <c r="B39" s="35">
        <f>B22+B30+B38</f>
        <v>2</v>
      </c>
      <c r="C39" s="86">
        <f>C22+C30+C38</f>
        <v>-1</v>
      </c>
    </row>
    <row r="40" spans="1:3" ht="15">
      <c r="A40" s="67" t="s">
        <v>43</v>
      </c>
      <c r="B40" s="35">
        <v>16</v>
      </c>
      <c r="C40" s="86">
        <v>3</v>
      </c>
    </row>
    <row r="41" spans="1:3" ht="15.75" thickBot="1">
      <c r="A41" s="68" t="s">
        <v>86</v>
      </c>
      <c r="B41" s="116">
        <v>18</v>
      </c>
      <c r="C41" s="117">
        <v>2</v>
      </c>
    </row>
    <row r="42" spans="1:6" ht="15">
      <c r="A42" s="26"/>
      <c r="B42" s="10"/>
      <c r="C42" s="10"/>
      <c r="D42" s="1"/>
      <c r="E42" s="4"/>
      <c r="F42" s="4"/>
    </row>
    <row r="43" spans="1:6" ht="15">
      <c r="A43" s="26" t="str">
        <f>Бал!A42</f>
        <v>Дата: 16 юли            2018 г.</v>
      </c>
      <c r="B43" s="10"/>
      <c r="C43" s="10"/>
      <c r="D43" s="4"/>
      <c r="E43" s="4"/>
      <c r="F43" s="4"/>
    </row>
    <row r="44" spans="1:6" ht="15">
      <c r="A44" s="26"/>
      <c r="B44" s="10"/>
      <c r="C44" s="10"/>
      <c r="D44" s="4"/>
      <c r="E44" s="4"/>
      <c r="F44" s="4"/>
    </row>
    <row r="45" spans="1:3" ht="15">
      <c r="A45" s="27" t="s">
        <v>84</v>
      </c>
      <c r="B45" s="26"/>
      <c r="C45" s="26"/>
    </row>
    <row r="46" spans="1:3" ht="15">
      <c r="A46" s="26" t="s">
        <v>113</v>
      </c>
      <c r="B46" s="10" t="s">
        <v>108</v>
      </c>
      <c r="C46" s="10"/>
    </row>
    <row r="47" spans="1:3" ht="15">
      <c r="A47" s="26"/>
      <c r="B47" s="10"/>
      <c r="C47" s="10"/>
    </row>
    <row r="48" spans="1:3" ht="15">
      <c r="A48" s="27" t="s">
        <v>85</v>
      </c>
      <c r="B48" s="10"/>
      <c r="C48" s="10"/>
    </row>
    <row r="49" spans="1:3" ht="15">
      <c r="A49" s="26" t="str">
        <f>Бал!A47</f>
        <v>                         /Валентина Тодорова/</v>
      </c>
      <c r="B49" s="10"/>
      <c r="C49" s="10"/>
    </row>
    <row r="50" spans="1:3" ht="15">
      <c r="A50" s="27"/>
      <c r="B50" s="10"/>
      <c r="C50" s="10"/>
    </row>
    <row r="51" spans="1:3" ht="15">
      <c r="A51" s="4" t="s">
        <v>110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Asus</cp:lastModifiedBy>
  <cp:lastPrinted>2018-07-12T10:21:49Z</cp:lastPrinted>
  <dcterms:created xsi:type="dcterms:W3CDTF">2003-12-01T09:31:43Z</dcterms:created>
  <dcterms:modified xsi:type="dcterms:W3CDTF">2018-07-16T09:26:33Z</dcterms:modified>
  <cp:category/>
  <cp:version/>
  <cp:contentType/>
  <cp:contentStatus/>
</cp:coreProperties>
</file>