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<sst xmlns="http://schemas.openxmlformats.org/spreadsheetml/2006/main" count="4314" uniqueCount="995">
  <si>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</si>
  <si>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</si>
  <si>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</si>
  <si>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</si>
  <si>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</si>
  <si>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</si>
  <si>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</si>
  <si>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</si>
  <si>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</si>
  <si>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</si>
  <si>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</si>
  <si>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</si>
  <si>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</si>
  <si>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</si>
  <si>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</si>
  <si>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</si>
  <si>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</si>
  <si>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</si>
  <si>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</si>
  <si>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</si>
  <si>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</si>
  <si>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</si>
  <si>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</si>
  <si>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</si>
  <si>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</si>
  <si>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</si>
  <si>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</si>
  <si>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</si>
  <si>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</si>
  <si>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</si>
  <si>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</si>
  <si>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</si>
  <si>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</si>
  <si>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</si>
  <si>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</si>
  <si>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</si>
  <si>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</si>
  <si>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</si>
  <si>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</si>
  <si>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</si>
  <si>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</si>
  <si>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</si>
  <si>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</si>
  <si>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</si>
  <si>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</si>
  <si>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</si>
  <si>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</si>
  <si>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</si>
  <si>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</si>
  <si>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</si>
  <si>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</si>
  <si>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</si>
  <si>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</si>
  <si>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</si>
  <si>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</si>
  <si>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</si>
  <si>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</si>
  <si>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</si>
  <si>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</si>
  <si>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</si>
  <si>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</si>
  <si>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</si>
  <si>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</si>
  <si>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</si>
  <si>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</si>
  <si>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</si>
  <si>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</si>
  <si>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</si>
  <si>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</si>
  <si>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</si>
  <si>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</si>
  <si>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</si>
  <si>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</si>
  <si>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</si>
  <si>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</si>
  <si>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</si>
  <si>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</si>
  <si>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</si>
  <si>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</si>
  <si>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</si>
  <si>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</si>
  <si>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</si>
  <si>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</si>
  <si>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</si>
  <si>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</si>
  <si>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</si>
  <si>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</si>
  <si>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</si>
  <si>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</si>
  <si>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</si>
  <si>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</si>
  <si>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</si>
  <si>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</si>
  <si>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</si>
  <si>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</si>
  <si>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</si>
  <si>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</si>
  <si>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</si>
  <si>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</si>
  <si>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</si>
  <si>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</si>
  <si>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</si>
  <si>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</si>
  <si>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</si>
  <si>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</si>
  <si>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</si>
  <si>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</si>
  <si>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</si>
  <si>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</si>
  <si>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</si>
  <si>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</si>
  <si>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</si>
  <si>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</si>
  <si>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</si>
  <si>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</si>
  <si>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</si>
  <si>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</si>
  <si>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</si>
  <si>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</si>
  <si>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</si>
  <si>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</si>
  <si>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</si>
  <si>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</si>
  <si>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</si>
  <si>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</si>
  <si>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</si>
  <si>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</si>
  <si>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</si>
  <si>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</si>
  <si>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</si>
  <si>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</si>
  <si>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</si>
  <si>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</si>
  <si>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</si>
  <si>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</si>
  <si>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</si>
  <si>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</si>
  <si>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</si>
  <si>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</si>
  <si>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</si>
  <si>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</si>
  <si>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</si>
  <si>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</si>
  <si>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</si>
  <si>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</si>
  <si>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</si>
  <si>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</si>
  <si>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</si>
  <si>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</si>
  <si>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</si>
  <si>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</si>
  <si>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</si>
  <si>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</si>
  <si>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</si>
  <si>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</si>
  <si>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</si>
  <si>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</si>
  <si>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</si>
  <si>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</si>
  <si>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</si>
  <si>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</si>
  <si>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</si>
  <si>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</si>
  <si>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</si>
  <si>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</si>
  <si>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</si>
  <si>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</si>
  <si>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</si>
  <si>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</si>
  <si>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</si>
  <si>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</si>
  <si>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</si>
  <si>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</si>
  <si>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</si>
  <si>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</si>
  <si>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</si>
  <si>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</si>
  <si>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</si>
  <si>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</si>
  <si>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</si>
  <si>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</si>
  <si>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</si>
  <si>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</si>
  <si>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</si>
  <si>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</si>
  <si>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</si>
  <si>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</si>
  <si>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</si>
  <si>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</si>
  <si>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</si>
  <si>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</si>
  <si>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</si>
  <si>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</si>
  <si>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</si>
  <si>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</si>
  <si>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</si>
  <si>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</si>
  <si>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</si>
  <si>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</si>
  <si>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</si>
  <si>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</si>
  <si>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</si>
  <si>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</si>
  <si>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</si>
  <si>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</si>
  <si>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</si>
  <si>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</si>
  <si>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</si>
  <si>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</si>
  <si>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</si>
  <si>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</si>
  <si>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</si>
  <si>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</si>
  <si>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</si>
  <si>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</si>
  <si>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</si>
  <si>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</si>
  <si>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</si>
  <si>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</si>
  <si>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</si>
  <si>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</si>
  <si>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</si>
  <si>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</si>
  <si>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</si>
  <si>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</si>
  <si>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</si>
  <si>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</si>
  <si>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</si>
  <si>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</si>
  <si>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</si>
  <si>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</si>
  <si>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</si>
  <si>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</si>
  <si>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</si>
  <si>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</si>
  <si>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</si>
  <si>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</si>
  <si>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</si>
  <si>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</si>
  <si>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</si>
  <si>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</si>
  <si>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</si>
  <si>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</si>
  <si>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</si>
  <si>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</si>
  <si>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</si>
  <si>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</si>
  <si>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</si>
  <si>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</si>
  <si>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</si>
  <si>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</si>
  <si>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</si>
  <si>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</si>
  <si>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</si>
  <si>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</si>
  <si>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</si>
  <si>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</si>
  <si>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</si>
  <si>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</si>
  <si>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</si>
  <si>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</si>
  <si>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</si>
  <si>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</si>
  <si>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</si>
  <si>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</si>
  <si>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</si>
  <si>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</si>
  <si>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</si>
  <si>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</si>
  <si>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</si>
  <si>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</si>
  <si>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</si>
  <si>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</si>
  <si>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</si>
  <si>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</si>
  <si>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</si>
  <si>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</si>
  <si>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</si>
  <si>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</si>
  <si>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</si>
  <si>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</si>
  <si>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</si>
  <si>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</si>
  <si>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</si>
  <si>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</si>
  <si>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</si>
  <si>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</si>
  <si>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</si>
  <si>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</si>
  <si>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</si>
  <si>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</si>
  <si>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</si>
  <si>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</si>
  <si>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</si>
  <si>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</si>
  <si>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</si>
  <si>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</si>
  <si>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</si>
  <si>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</si>
  <si>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</si>
  <si>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</si>
  <si>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</si>
  <si>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</si>
  <si>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</si>
  <si>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</si>
  <si>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</si>
  <si>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</si>
  <si>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</si>
  <si>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</si>
  <si>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</si>
  <si>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</si>
  <si>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</si>
  <si>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</si>
  <si>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</si>
  <si>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</si>
  <si>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</si>
  <si>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</si>
  <si>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</si>
  <si>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</si>
  <si>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</si>
  <si>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</si>
  <si>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</si>
  <si>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</si>
  <si>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</si>
  <si>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</si>
  <si>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</si>
  <si>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</si>
  <si>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</si>
  <si>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</si>
  <si>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</si>
  <si>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</si>
  <si>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</si>
  <si>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</si>
  <si>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</si>
  <si>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</si>
  <si>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</si>
  <si>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</si>
  <si>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</si>
  <si>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</si>
  <si>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</si>
  <si>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</si>
  <si>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</si>
  <si>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</si>
  <si>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</si>
  <si>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</si>
  <si>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</si>
  <si>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</si>
  <si>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</si>
  <si>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</si>
  <si>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</si>
  <si>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</si>
  <si>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</si>
  <si>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</si>
  <si>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</si>
  <si>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</si>
  <si>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</si>
  <si>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</si>
  <si>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</si>
  <si>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</si>
  <si>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</si>
  <si>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</si>
  <si>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</si>
  <si>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</si>
  <si>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</si>
  <si>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</si>
  <si>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</si>
  <si>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</si>
  <si>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</si>
  <si>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</si>
  <si>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</si>
  <si>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</si>
  <si>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</si>
  <si>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</si>
  <si>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</si>
  <si>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</si>
  <si>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</si>
  <si>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</si>
  <si>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</si>
  <si>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</si>
  <si>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</si>
  <si>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</si>
  <si>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</si>
  <si>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</si>
  <si>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</si>
  <si>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</si>
  <si>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</si>
  <si>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</si>
  <si>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</si>
  <si>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</si>
  <si>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</si>
  <si>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</si>
  <si>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</si>
  <si>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</si>
  <si>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</si>
  <si>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</si>
  <si>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</si>
  <si>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</si>
  <si>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</si>
  <si>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</si>
  <si>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</si>
  <si>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</si>
  <si>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</si>
  <si>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</si>
  <si>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</si>
  <si>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</si>
  <si>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</si>
  <si>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</si>
  <si>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</si>
  <si>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</si>
  <si>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</si>
  <si>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</si>
  <si>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</si>
  <si>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</si>
  <si>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</si>
  <si>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</si>
  <si>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</si>
  <si>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</si>
  <si>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</si>
  <si>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</si>
  <si>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</si>
  <si>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</si>
  <si>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</si>
  <si>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</si>
  <si>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</si>
  <si>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</si>
  <si>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</si>
  <si>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</si>
  <si>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</si>
  <si>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</si>
  <si>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</si>
  <si>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</si>
  <si>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</si>
  <si>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</si>
  <si>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</si>
  <si>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</si>
  <si>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</si>
  <si>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</si>
  <si>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</si>
  <si>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</si>
  <si>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</si>
  <si>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</si>
  <si>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</si>
  <si>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</si>
  <si>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</si>
  <si>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</si>
  <si>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</si>
  <si>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</si>
  <si>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</si>
  <si>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</si>
  <si>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</si>
  <si>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</si>
  <si>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</si>
  <si>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</si>
  <si>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</si>
  <si>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</si>
  <si>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</si>
  <si>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</si>
  <si>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</si>
  <si>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</si>
  <si>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</si>
  <si>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</si>
  <si>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</si>
  <si>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</si>
  <si>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</si>
  <si>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</si>
  <si>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</si>
  <si>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</si>
  <si>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</si>
  <si>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</si>
  <si>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</si>
  <si>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</si>
  <si>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</si>
  <si>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</si>
  <si>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</si>
  <si>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</si>
  <si>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</si>
  <si>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</si>
  <si>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</si>
  <si>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</si>
  <si>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</si>
  <si>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</si>
  <si>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</si>
  <si>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</si>
  <si>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</si>
  <si>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</si>
  <si>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</si>
  <si>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</si>
  <si>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</si>
  <si>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</si>
  <si>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</si>
  <si>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</si>
  <si>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</si>
  <si>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</si>
  <si>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</si>
  <si>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</si>
  <si>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</si>
  <si>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</si>
  <si>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</si>
  <si>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</si>
  <si>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</si>
  <si>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</si>
  <si>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</si>
  <si>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</si>
  <si>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</si>
  <si>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</si>
  <si>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</si>
  <si>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</si>
  <si>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</si>
  <si>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</si>
  <si>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</si>
  <si>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</si>
  <si>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</si>
  <si>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</si>
  <si>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</si>
  <si>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</si>
  <si>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</si>
  <si>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</si>
  <si>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</si>
  <si>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</si>
  <si>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</si>
  <si>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</si>
  <si>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</si>
  <si>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</si>
  <si>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</si>
  <si>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</si>
  <si>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</si>
  <si>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</si>
  <si>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</si>
  <si>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</si>
  <si>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</si>
  <si>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</si>
  <si>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</si>
  <si>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</si>
  <si>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</si>
  <si>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</si>
  <si>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</si>
  <si>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</si>
  <si>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</si>
  <si>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</si>
  <si>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</si>
  <si>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</si>
  <si>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</si>
  <si>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</si>
  <si>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</si>
  <si>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</si>
  <si>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</si>
  <si>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</si>
  <si>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</si>
  <si>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</si>
  <si>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</si>
  <si>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</si>
  <si>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</si>
  <si>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</si>
  <si>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</si>
  <si>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</si>
  <si>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</si>
  <si>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</si>
  <si>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</si>
  <si>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</si>
  <si>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</si>
  <si>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</si>
  <si>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</si>
  <si>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</si>
  <si>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</si>
  <si>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</si>
  <si>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</si>
  <si>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</si>
  <si>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</si>
  <si>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</si>
  <si>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</si>
  <si>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</si>
  <si>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</si>
  <si>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</si>
  <si>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</si>
  <si>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</si>
  <si>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</si>
  <si>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</si>
  <si>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</si>
  <si>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</si>
  <si>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</si>
  <si>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</si>
  <si>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</si>
  <si>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</si>
  <si>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</si>
  <si>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</si>
  <si>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</si>
  <si>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</si>
  <si>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</si>
  <si>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</si>
  <si>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</si>
  <si>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</si>
  <si>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</si>
  <si>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</si>
  <si>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</si>
  <si>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</si>
  <si>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</si>
  <si>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</si>
  <si>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</si>
  <si>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</si>
  <si>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</si>
  <si>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</si>
  <si>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</si>
  <si>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</si>
  <si>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</si>
  <si>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</si>
  <si>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</si>
  <si>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</si>
  <si>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</si>
  <si>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</si>
  <si>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</si>
  <si>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</si>
  <si>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</si>
  <si>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</si>
  <si>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</si>
  <si>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</si>
  <si>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</si>
  <si>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</si>
  <si>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</si>
  <si>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</si>
  <si>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</si>
  <si>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</si>
  <si>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</si>
  <si>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</si>
  <si>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</si>
  <si>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</si>
  <si>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</si>
  <si>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</si>
  <si>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</si>
  <si>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</si>
  <si>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</si>
  <si>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</si>
  <si>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</si>
  <si>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</si>
  <si>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</si>
  <si>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</si>
  <si>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</si>
  <si>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</si>
  <si>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</si>
  <si>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</si>
  <si>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</si>
  <si>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</si>
  <si>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</si>
  <si>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</si>
  <si>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</si>
  <si>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</si>
  <si>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</si>
  <si>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</si>
  <si>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</si>
  <si>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</si>
  <si>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</si>
  <si>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</si>
  <si>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</si>
  <si>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</si>
  <si>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</si>
  <si>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</si>
  <si>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</si>
  <si>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</si>
  <si>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</si>
  <si>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</si>
  <si>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</si>
  <si>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</si>
  <si>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</si>
  <si>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</si>
  <si>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</si>
  <si>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</si>
  <si>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</si>
  <si>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</si>
  <si>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</si>
  <si>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</si>
  <si>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</si>
  <si>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</si>
  <si>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</si>
  <si>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</si>
  <si>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</si>
  <si>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</si>
  <si>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</si>
  <si>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</si>
  <si>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</si>
  <si>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</si>
  <si>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</si>
  <si>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</si>
  <si>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</si>
  <si>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</si>
  <si>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</si>
  <si>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</si>
  <si>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</si>
  <si>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</si>
  <si>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</si>
  <si>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</si>
  <si>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</si>
  <si>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</si>
  <si>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</si>
  <si>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</si>
  <si>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</si>
  <si>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</si>
  <si>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</si>
  <si>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</si>
  <si>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</si>
  <si>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</si>
  <si>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</si>
  <si>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</si>
  <si>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</si>
  <si>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</si>
  <si>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</si>
  <si>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</si>
  <si>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</si>
  <si>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</si>
  <si>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</si>
  <si>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</si>
  <si>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</si>
  <si>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</si>
  <si>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</si>
  <si>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</si>
  <si>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</si>
  <si>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</si>
  <si>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</si>
  <si>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</si>
  <si>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</si>
  <si>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</si>
  <si>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</si>
  <si>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</si>
  <si>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</si>
  <si>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</si>
  <si>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</si>
  <si>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</si>
  <si>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</si>
  <si>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</si>
  <si>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</si>
  <si>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</si>
  <si>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</si>
  <si>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</si>
  <si>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</si>
  <si>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</si>
  <si>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</si>
  <si>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</si>
  <si>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</si>
  <si>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</si>
  <si>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</si>
  <si>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</si>
  <si>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</si>
  <si>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</si>
  <si>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</si>
  <si>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</si>
  <si>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</si>
  <si>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</si>
  <si>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</si>
  <si>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</si>
  <si>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</si>
  <si>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</si>
  <si>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</si>
  <si>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</si>
  <si>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</si>
  <si>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</si>
  <si>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</si>
  <si>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</si>
  <si>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</si>
  <si>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</si>
  <si>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</si>
  <si>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</si>
  <si>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</si>
  <si>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</si>
  <si>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</si>
  <si>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</si>
  <si>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</si>
  <si>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</si>
  <si>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</si>
  <si>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</si>
  <si>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</si>
  <si>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</si>
  <si>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</si>
  <si>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</si>
  <si>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</si>
  <si>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</si>
  <si>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</si>
  <si>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</si>
  <si>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</si>
  <si>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</si>
  <si>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</si>
  <si>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</si>
  <si>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</si>
  <si>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</si>
  <si>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</si>
  <si>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</si>
  <si>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</si>
  <si>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</si>
  <si>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</si>
  <si>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</si>
  <si>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</si>
  <si>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</si>
  <si>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</si>
  <si>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</si>
  <si>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</si>
  <si>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</si>
  <si>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</si>
  <si>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</si>
  <si>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</si>
  <si>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</si>
  <si>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</si>
  <si>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</si>
  <si>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</si>
  <si>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</si>
  <si>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</si>
  <si>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</si>
  <si>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</si>
  <si>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</si>
  <si>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</si>
  <si>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</si>
  <si>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</si>
  <si>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</si>
  <si>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</si>
  <si>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</si>
  <si>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</si>
  <si>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</si>
  <si>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</si>
  <si>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</si>
  <si>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</si>
  <si>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</si>
  <si>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</si>
  <si>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</si>
  <si>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</si>
  <si>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</si>
  <si>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</si>
  <si>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</si>
  <si>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</si>
  <si>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</si>
  <si>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</si>
  <si>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</si>
  <si>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</si>
  <si>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</si>
  <si>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</si>
  <si>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</si>
  <si>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</si>
  <si>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</si>
  <si>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</si>
  <si>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</si>
  <si>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</si>
  <si>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</si>
  <si>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</si>
  <si>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</si>
  <si>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</si>
  <si>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</si>
  <si>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</si>
  <si>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</si>
  <si>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</si>
  <si>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</si>
  <si>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</si>
  <si>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</si>
  <si>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</si>
  <si>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</si>
  <si>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</si>
  <si>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</si>
  <si>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</si>
  <si>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</si>
  <si>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</si>
  <si>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</si>
  <si>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</si>
  <si>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</si>
  <si>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</si>
  <si>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</si>
  <si>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</si>
  <si>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</si>
  <si>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</si>
  <si>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</si>
  <si>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</si>
  <si>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</si>
  <si>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</si>
  <si>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</si>
  <si>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</si>
  <si>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</si>
  <si>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</si>
  <si>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</si>
  <si>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</si>
  <si>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</si>
  <si>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</si>
  <si>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</si>
  <si>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</si>
  <si>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</si>
  <si>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</si>
  <si>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</si>
  <si>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</si>
  <si>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</si>
  <si>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</si>
  <si>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</si>
  <si>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</si>
  <si>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</si>
  <si>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</si>
  <si>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</si>
  <si>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</si>
  <si>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</si>
  <si>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</si>
  <si>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</si>
  <si>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</si>
  <si>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</si>
  <si>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</si>
  <si>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</si>
  <si>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</si>
  <si>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</si>
  <si>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</si>
  <si>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</si>
  <si>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</si>
  <si>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</si>
  <si>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</si>
  <si>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</si>
  <si>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</si>
  <si>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</si>
  <si>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</si>
  <si>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</si>
  <si>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</si>
  <si>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</si>
  <si>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</si>
  <si>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</si>
  <si>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</si>
  <si>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</si>
  <si>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</si>
  <si>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</si>
  <si>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</si>
  <si>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</si>
  <si>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</si>
  <si>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</si>
  <si>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</si>
  <si>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</si>
  <si>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</si>
  <si>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</si>
  <si>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</si>
  <si>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</si>
  <si>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</si>
  <si>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</si>
  <si>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</si>
  <si>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</si>
  <si>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</si>
  <si>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</si>
  <si>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</si>
  <si>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</si>
  <si>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</si>
  <si>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</si>
  <si>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</si>
  <si>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</si>
  <si>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</si>
  <si>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</si>
  <si>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</si>
  <si>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</si>
  <si>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</si>
  <si>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</si>
  <si>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</si>
  <si>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</si>
  <si>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</si>
  <si>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</si>
  <si>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</si>
  <si>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</si>
  <si>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</si>
  <si>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</si>
  <si>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</si>
  <si>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</si>
  <si>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</si>
  <si>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</si>
  <si>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</si>
  <si>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</si>
  <si>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</si>
  <si>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</si>
  <si>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</si>
  <si>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</si>
  <si>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</si>
  <si>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</si>
  <si>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</si>
  <si>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</si>
  <si>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</si>
  <si>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</si>
  <si>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</si>
  <si>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</si>
  <si>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</si>
  <si>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</si>
  <si>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</si>
  <si>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</si>
  <si>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</si>
  <si>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</si>
  <si>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</si>
  <si>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</si>
  <si>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</si>
  <si>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</si>
  <si>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</si>
  <si>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</si>
  <si>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</si>
  <si>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</si>
  <si>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</si>
  <si>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</si>
  <si>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</si>
  <si>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</si>
  <si>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</si>
  <si>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</si>
  <si>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гр. София, ул.Уилям Гладстон 54</t>
  </si>
  <si>
    <t>Маргарита Николова</t>
  </si>
  <si>
    <t>Счетоводител</t>
  </si>
  <si>
    <t>НЕО ЛОНДОН КАПИТАЛ АД</t>
  </si>
  <si>
    <t>203039149</t>
  </si>
  <si>
    <t>Християн Дънков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</si>
</sst>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Маргарита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989</v>
      </c>
    </row>
    <row r="20" spans="1:2" ht="15.75">
      <c r="A20" s="7" t="s">
        <v>5</v>
      </c>
      <c r="B20" s="577" t="s">
        <v>989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9963</v>
      </c>
      <c r="D6" s="675">
        <f aca="true" t="shared" si="0" ref="D6:D15">C6-E6</f>
        <v>0</v>
      </c>
      <c r="E6" s="674">
        <f>'1-Баланс'!G95</f>
        <v>9963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9925</v>
      </c>
      <c r="D7" s="675">
        <f t="shared" si="0"/>
        <v>-70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</v>
      </c>
      <c r="D8" s="675">
        <f t="shared" si="0"/>
        <v>0</v>
      </c>
      <c r="E8" s="674">
        <f>ABS('2-Отчет за доходите'!C44)-ABS('2-Отчет за доходите'!G44)</f>
        <v>-2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</v>
      </c>
      <c r="D9" s="675">
        <f t="shared" si="0"/>
        <v>0</v>
      </c>
      <c r="E9" s="674">
        <f>'3-Отчет за паричния поток'!C45</f>
        <v>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9948</v>
      </c>
      <c r="D10" s="675">
        <f t="shared" si="0"/>
        <v>0</v>
      </c>
      <c r="E10" s="674">
        <f>'3-Отчет за паричния поток'!C46</f>
        <v>9948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9925</v>
      </c>
      <c r="D11" s="675">
        <f t="shared" si="0"/>
        <v>0</v>
      </c>
      <c r="E11" s="674">
        <f>'4-Отчет за собствения капитал'!L34</f>
        <v>9925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-0.00020151133501259446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-0.05263157894736842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-0.00020074274816822243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0.975609756097561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398.4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398.4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397.92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397.92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26.666666666666668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0.008029709926728896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0.0013081102837593076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0.003828715365239295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0.0038141122151962264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6.333333333333333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 t="str">
        <f aca="true" t="shared" si="1" ref="B3:B34">pdeBulstat</f>
        <v>203039149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 t="str">
        <f t="shared" si="1"/>
        <v>203039149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 t="str">
        <f t="shared" si="1"/>
        <v>203039149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 t="str">
        <f t="shared" si="1"/>
        <v>203039149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 t="str">
        <f t="shared" si="1"/>
        <v>203039149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 t="str">
        <f t="shared" si="1"/>
        <v>203039149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 t="str">
        <f t="shared" si="1"/>
        <v>203039149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 t="str">
        <f t="shared" si="1"/>
        <v>203039149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 t="str">
        <f t="shared" si="1"/>
        <v>203039149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 t="str">
        <f t="shared" si="1"/>
        <v>203039149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 t="str">
        <f t="shared" si="1"/>
        <v>203039149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 t="str">
        <f t="shared" si="1"/>
        <v>203039149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 t="str">
        <f t="shared" si="1"/>
        <v>203039149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 t="str">
        <f t="shared" si="1"/>
        <v>203039149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 t="str">
        <f t="shared" si="1"/>
        <v>203039149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НЕО ЛОНДОН КАПИТАЛ АД</v>
      </c>
      <c r="B18" s="105" t="str">
        <f t="shared" si="1"/>
        <v>203039149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НЕО ЛОНДОН КАПИТАЛ АД</v>
      </c>
      <c r="B19" s="105" t="str">
        <f t="shared" si="1"/>
        <v>203039149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 t="str">
        <f t="shared" si="1"/>
        <v>203039149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 t="str">
        <f t="shared" si="1"/>
        <v>203039149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 t="str">
        <f t="shared" si="1"/>
        <v>203039149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 t="str">
        <f t="shared" si="1"/>
        <v>203039149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 t="str">
        <f t="shared" si="1"/>
        <v>203039149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 t="str">
        <f t="shared" si="1"/>
        <v>203039149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 t="str">
        <f t="shared" si="1"/>
        <v>203039149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 t="str">
        <f t="shared" si="1"/>
        <v>203039149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 t="str">
        <f t="shared" si="1"/>
        <v>203039149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 t="str">
        <f t="shared" si="1"/>
        <v>203039149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 t="str">
        <f t="shared" si="1"/>
        <v>203039149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 t="str">
        <f t="shared" si="1"/>
        <v>203039149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 t="str">
        <f t="shared" si="1"/>
        <v>203039149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 t="str">
        <f t="shared" si="1"/>
        <v>203039149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 t="str">
        <f t="shared" si="1"/>
        <v>203039149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 t="str">
        <f aca="true" t="shared" si="4" ref="B35:B66">pdeBulstat</f>
        <v>203039149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 t="str">
        <f t="shared" si="4"/>
        <v>203039149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 t="str">
        <f t="shared" si="4"/>
        <v>203039149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 t="str">
        <f t="shared" si="4"/>
        <v>203039149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 t="str">
        <f t="shared" si="4"/>
        <v>203039149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 t="str">
        <f t="shared" si="4"/>
        <v>203039149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 t="str">
        <f t="shared" si="4"/>
        <v>203039149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НЕО ЛОНДОН КАПИТАЛ АД</v>
      </c>
      <c r="B42" s="105" t="str">
        <f t="shared" si="4"/>
        <v>203039149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 t="str">
        <f t="shared" si="4"/>
        <v>203039149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 t="str">
        <f t="shared" si="4"/>
        <v>203039149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 t="str">
        <f t="shared" si="4"/>
        <v>203039149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 t="str">
        <f t="shared" si="4"/>
        <v>203039149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 t="str">
        <f t="shared" si="4"/>
        <v>203039149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 t="str">
        <f t="shared" si="4"/>
        <v>203039149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 t="str">
        <f t="shared" si="4"/>
        <v>203039149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 t="str">
        <f t="shared" si="4"/>
        <v>203039149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.75">
      <c r="A51" s="105" t="str">
        <f t="shared" si="3"/>
        <v>НЕО ЛОНДОН КАПИТАЛ АД</v>
      </c>
      <c r="B51" s="105" t="str">
        <f t="shared" si="4"/>
        <v>203039149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 t="str">
        <f t="shared" si="4"/>
        <v>203039149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НЕО ЛОНДОН КАПИТАЛ АД</v>
      </c>
      <c r="B53" s="105" t="str">
        <f t="shared" si="4"/>
        <v>203039149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 t="str">
        <f t="shared" si="4"/>
        <v>203039149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 t="str">
        <f t="shared" si="4"/>
        <v>203039149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 t="str">
        <f t="shared" si="4"/>
        <v>203039149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 t="str">
        <f t="shared" si="4"/>
        <v>203039149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</v>
      </c>
    </row>
    <row r="58" spans="1:8" ht="15.75">
      <c r="A58" s="105" t="str">
        <f t="shared" si="3"/>
        <v>НЕО ЛОНДОН КАПИТАЛ АД</v>
      </c>
      <c r="B58" s="105" t="str">
        <f t="shared" si="4"/>
        <v>203039149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НЕО ЛОНДОН КАПИТАЛ АД</v>
      </c>
      <c r="B59" s="105" t="str">
        <f t="shared" si="4"/>
        <v>203039149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 t="str">
        <f t="shared" si="4"/>
        <v>203039149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 t="str">
        <f t="shared" si="4"/>
        <v>203039149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НЕО ЛОНДОН КАПИТАЛ АД</v>
      </c>
      <c r="B62" s="105" t="str">
        <f t="shared" si="4"/>
        <v>203039149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 t="str">
        <f t="shared" si="4"/>
        <v>203039149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 t="str">
        <f t="shared" si="4"/>
        <v>203039149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НЕО ЛОНДОН КАПИТАЛ АД</v>
      </c>
      <c r="B65" s="105" t="str">
        <f t="shared" si="4"/>
        <v>203039149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НЕО ЛОНДОН КАПИТАЛ АД</v>
      </c>
      <c r="B66" s="105" t="str">
        <f t="shared" si="4"/>
        <v>203039149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НЕО ЛОНДОН КАПИТАЛ АД</v>
      </c>
      <c r="B67" s="105" t="str">
        <f aca="true" t="shared" si="7" ref="B67:B98">pdeBulstat</f>
        <v>203039149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 t="str">
        <f t="shared" si="7"/>
        <v>203039149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9948</v>
      </c>
    </row>
    <row r="69" spans="1:8" ht="15.75">
      <c r="A69" s="105" t="str">
        <f t="shared" si="6"/>
        <v>НЕО ЛОНДОН КАПИТАЛ АД</v>
      </c>
      <c r="B69" s="105" t="str">
        <f t="shared" si="7"/>
        <v>203039149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9948</v>
      </c>
    </row>
    <row r="70" spans="1:8" ht="15.75">
      <c r="A70" s="105" t="str">
        <f t="shared" si="6"/>
        <v>НЕО ЛОНДОН КАПИТАЛ АД</v>
      </c>
      <c r="B70" s="105" t="str">
        <f t="shared" si="7"/>
        <v>203039149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 t="str">
        <f t="shared" si="7"/>
        <v>203039149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9960</v>
      </c>
    </row>
    <row r="72" spans="1:8" ht="15.75">
      <c r="A72" s="105" t="str">
        <f t="shared" si="6"/>
        <v>НЕО ЛОНДОН КАПИТАЛ АД</v>
      </c>
      <c r="B72" s="105" t="str">
        <f t="shared" si="7"/>
        <v>203039149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9963</v>
      </c>
    </row>
    <row r="73" spans="1:8" ht="15.75">
      <c r="A73" s="105" t="str">
        <f t="shared" si="6"/>
        <v>НЕО ЛОНДОН КАПИТАЛ АД</v>
      </c>
      <c r="B73" s="105" t="str">
        <f t="shared" si="7"/>
        <v>203039149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 t="str">
        <f t="shared" si="7"/>
        <v>203039149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 t="str">
        <f t="shared" si="7"/>
        <v>203039149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 t="str">
        <f t="shared" si="7"/>
        <v>203039149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 t="str">
        <f t="shared" si="7"/>
        <v>203039149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 t="str">
        <f t="shared" si="7"/>
        <v>203039149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 t="str">
        <f t="shared" si="7"/>
        <v>203039149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 t="str">
        <f t="shared" si="7"/>
        <v>203039149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 t="str">
        <f t="shared" si="7"/>
        <v>203039149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 t="str">
        <f t="shared" si="7"/>
        <v>203039149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 t="str">
        <f t="shared" si="7"/>
        <v>203039149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 t="str">
        <f t="shared" si="7"/>
        <v>203039149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 t="str">
        <f t="shared" si="7"/>
        <v>203039149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 t="str">
        <f t="shared" si="7"/>
        <v>203039149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 t="str">
        <f t="shared" si="7"/>
        <v>203039149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-68</v>
      </c>
    </row>
    <row r="88" spans="1:8" ht="15.75">
      <c r="A88" s="105" t="str">
        <f t="shared" si="6"/>
        <v>НЕО ЛОНДОН КАПИТАЛ АД</v>
      </c>
      <c r="B88" s="105" t="str">
        <f t="shared" si="7"/>
        <v>203039149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НЕО ЛОНДОН КАПИТАЛ АД</v>
      </c>
      <c r="B89" s="105" t="str">
        <f t="shared" si="7"/>
        <v>203039149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-68</v>
      </c>
    </row>
    <row r="90" spans="1:8" ht="15.75">
      <c r="A90" s="105" t="str">
        <f t="shared" si="6"/>
        <v>НЕО ЛОНДОН КАПИТАЛ АД</v>
      </c>
      <c r="B90" s="105" t="str">
        <f t="shared" si="7"/>
        <v>203039149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 t="str">
        <f t="shared" si="7"/>
        <v>203039149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НЕО ЛОНДОН КАПИТАЛ АД</v>
      </c>
      <c r="B92" s="105" t="str">
        <f t="shared" si="7"/>
        <v>203039149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</v>
      </c>
    </row>
    <row r="93" spans="1:8" ht="15.75">
      <c r="A93" s="105" t="str">
        <f t="shared" si="6"/>
        <v>НЕО ЛОНДОН КАПИТАЛ АД</v>
      </c>
      <c r="B93" s="105" t="str">
        <f t="shared" si="7"/>
        <v>203039149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-70</v>
      </c>
    </row>
    <row r="94" spans="1:8" ht="15.75">
      <c r="A94" s="105" t="str">
        <f t="shared" si="6"/>
        <v>НЕО ЛОНДОН КАПИТАЛ АД</v>
      </c>
      <c r="B94" s="105" t="str">
        <f t="shared" si="7"/>
        <v>203039149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9925</v>
      </c>
    </row>
    <row r="95" spans="1:8" ht="15.75">
      <c r="A95" s="105" t="str">
        <f t="shared" si="6"/>
        <v>НЕО ЛОНДОН КАПИТАЛ АД</v>
      </c>
      <c r="B95" s="105" t="str">
        <f t="shared" si="7"/>
        <v>203039149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 t="str">
        <f t="shared" si="7"/>
        <v>203039149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 t="str">
        <f t="shared" si="7"/>
        <v>203039149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 t="str">
        <f t="shared" si="7"/>
        <v>203039149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 t="str">
        <f aca="true" t="shared" si="10" ref="B99:B125">pdeBulstat</f>
        <v>203039149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13</v>
      </c>
    </row>
    <row r="100" spans="1:8" ht="15.75">
      <c r="A100" s="105" t="str">
        <f t="shared" si="9"/>
        <v>НЕО ЛОНДОН КАПИТАЛ АД</v>
      </c>
      <c r="B100" s="105" t="str">
        <f t="shared" si="10"/>
        <v>203039149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НЕО ЛОНДОН КАПИТАЛ АД</v>
      </c>
      <c r="B101" s="105" t="str">
        <f t="shared" si="10"/>
        <v>203039149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 t="str">
        <f t="shared" si="10"/>
        <v>203039149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</v>
      </c>
    </row>
    <row r="103" spans="1:8" ht="15.75">
      <c r="A103" s="105" t="str">
        <f t="shared" si="9"/>
        <v>НЕО ЛОНДОН КАПИТАЛ АД</v>
      </c>
      <c r="B103" s="105" t="str">
        <f t="shared" si="10"/>
        <v>203039149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 t="str">
        <f t="shared" si="10"/>
        <v>203039149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 t="str">
        <f t="shared" si="10"/>
        <v>203039149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НЕО ЛОНДОН КАПИТАЛ АД</v>
      </c>
      <c r="B106" s="105" t="str">
        <f t="shared" si="10"/>
        <v>203039149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 t="str">
        <f t="shared" si="10"/>
        <v>203039149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</v>
      </c>
    </row>
    <row r="108" spans="1:8" ht="15.75">
      <c r="A108" s="105" t="str">
        <f t="shared" si="9"/>
        <v>НЕО ЛОНДОН КАПИТАЛ АД</v>
      </c>
      <c r="B108" s="105" t="str">
        <f t="shared" si="10"/>
        <v>203039149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 t="str">
        <f t="shared" si="10"/>
        <v>203039149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НЕО ЛОНДОН КАПИТАЛ АД</v>
      </c>
      <c r="B110" s="105" t="str">
        <f t="shared" si="10"/>
        <v>203039149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</v>
      </c>
    </row>
    <row r="111" spans="1:8" ht="15.75">
      <c r="A111" s="105" t="str">
        <f t="shared" si="9"/>
        <v>НЕО ЛОНДОН КАПИТАЛ АД</v>
      </c>
      <c r="B111" s="105" t="str">
        <f t="shared" si="10"/>
        <v>203039149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НЕО ЛОНДОН КАПИТАЛ АД</v>
      </c>
      <c r="B112" s="105" t="str">
        <f t="shared" si="10"/>
        <v>203039149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18</v>
      </c>
    </row>
    <row r="113" spans="1:8" ht="15.75">
      <c r="A113" s="105" t="str">
        <f t="shared" si="9"/>
        <v>НЕО ЛОНДОН КАПИТАЛ АД</v>
      </c>
      <c r="B113" s="105" t="str">
        <f t="shared" si="10"/>
        <v>203039149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НЕО ЛОНДОН КАПИТАЛ АД</v>
      </c>
      <c r="B114" s="105" t="str">
        <f t="shared" si="10"/>
        <v>203039149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 t="str">
        <f t="shared" si="10"/>
        <v>203039149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 t="str">
        <f t="shared" si="10"/>
        <v>203039149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НЕО ЛОНДОН КАПИТАЛ АД</v>
      </c>
      <c r="B117" s="105" t="str">
        <f t="shared" si="10"/>
        <v>203039149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 t="str">
        <f t="shared" si="10"/>
        <v>203039149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 t="str">
        <f t="shared" si="10"/>
        <v>203039149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 t="str">
        <f t="shared" si="10"/>
        <v>203039149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</v>
      </c>
    </row>
    <row r="121" spans="1:8" ht="15.75">
      <c r="A121" s="105" t="str">
        <f t="shared" si="9"/>
        <v>НЕО ЛОНДОН КАПИТАЛ АД</v>
      </c>
      <c r="B121" s="105" t="str">
        <f t="shared" si="10"/>
        <v>203039149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 t="str">
        <f t="shared" si="10"/>
        <v>203039149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 t="str">
        <f t="shared" si="10"/>
        <v>203039149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 t="str">
        <f t="shared" si="10"/>
        <v>203039149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</v>
      </c>
    </row>
    <row r="125" spans="1:8" ht="15.75">
      <c r="A125" s="105" t="str">
        <f t="shared" si="9"/>
        <v>НЕО ЛОНДОН КАПИТАЛ АД</v>
      </c>
      <c r="B125" s="105" t="str">
        <f t="shared" si="10"/>
        <v>203039149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9963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 t="str">
        <f aca="true" t="shared" si="13" ref="B127:B158">pdeBulstat</f>
        <v>203039149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НЕО ЛОНДОН КАПИТАЛ АД</v>
      </c>
      <c r="B128" s="105" t="str">
        <f t="shared" si="13"/>
        <v>203039149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НЕО ЛОНДОН КАПИТАЛ АД</v>
      </c>
      <c r="B129" s="105" t="str">
        <f t="shared" si="13"/>
        <v>203039149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НЕО ЛОНДОН КАПИТАЛ АД</v>
      </c>
      <c r="B130" s="105" t="str">
        <f t="shared" si="13"/>
        <v>203039149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НЕО ЛОНДОН КАПИТАЛ АД</v>
      </c>
      <c r="B131" s="105" t="str">
        <f t="shared" si="13"/>
        <v>203039149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НЕО ЛОНДОН КАПИТАЛ АД</v>
      </c>
      <c r="B132" s="105" t="str">
        <f t="shared" si="13"/>
        <v>203039149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 t="str">
        <f t="shared" si="13"/>
        <v>203039149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 t="str">
        <f t="shared" si="13"/>
        <v>203039149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</v>
      </c>
    </row>
    <row r="135" spans="1:8" ht="15.75">
      <c r="A135" s="105" t="str">
        <f t="shared" si="12"/>
        <v>НЕО ЛОНДОН КАПИТАЛ АД</v>
      </c>
      <c r="B135" s="105" t="str">
        <f t="shared" si="13"/>
        <v>203039149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 t="str">
        <f t="shared" si="13"/>
        <v>203039149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 t="str">
        <f t="shared" si="13"/>
        <v>203039149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</v>
      </c>
    </row>
    <row r="138" spans="1:8" ht="15.75">
      <c r="A138" s="105" t="str">
        <f t="shared" si="12"/>
        <v>НЕО ЛОНДОН КАПИТАЛ АД</v>
      </c>
      <c r="B138" s="105" t="str">
        <f t="shared" si="13"/>
        <v>203039149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НЕО ЛОНДОН КАПИТАЛ АД</v>
      </c>
      <c r="B139" s="105" t="str">
        <f t="shared" si="13"/>
        <v>203039149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 t="str">
        <f t="shared" si="13"/>
        <v>203039149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 t="str">
        <f t="shared" si="13"/>
        <v>203039149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НЕО ЛОНДОН КАПИТАЛ АД</v>
      </c>
      <c r="B142" s="105" t="str">
        <f t="shared" si="13"/>
        <v>203039149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НЕО ЛОНДОН КАПИТАЛ АД</v>
      </c>
      <c r="B143" s="105" t="str">
        <f t="shared" si="13"/>
        <v>203039149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</v>
      </c>
    </row>
    <row r="144" spans="1:8" ht="15.75">
      <c r="A144" s="105" t="str">
        <f t="shared" si="12"/>
        <v>НЕО ЛОНДОН КАПИТАЛ АД</v>
      </c>
      <c r="B144" s="105" t="str">
        <f t="shared" si="13"/>
        <v>203039149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НЕО ЛОНДОН КАПИТАЛ АД</v>
      </c>
      <c r="B145" s="105" t="str">
        <f t="shared" si="13"/>
        <v>203039149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 t="str">
        <f t="shared" si="13"/>
        <v>203039149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 t="str">
        <f t="shared" si="13"/>
        <v>203039149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</v>
      </c>
    </row>
    <row r="148" spans="1:8" ht="15.75">
      <c r="A148" s="105" t="str">
        <f t="shared" si="12"/>
        <v>НЕО ЛОНДОН КАПИТАЛ АД</v>
      </c>
      <c r="B148" s="105" t="str">
        <f t="shared" si="13"/>
        <v>203039149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НЕО ЛОНДОН КАПИТАЛ АД</v>
      </c>
      <c r="B149" s="105" t="str">
        <f t="shared" si="13"/>
        <v>203039149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НЕО ЛОНДОН КАПИТАЛ АД</v>
      </c>
      <c r="B150" s="105" t="str">
        <f t="shared" si="13"/>
        <v>203039149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 t="str">
        <f t="shared" si="13"/>
        <v>203039149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НЕО ЛОНДОН КАПИТАЛ АД</v>
      </c>
      <c r="B152" s="105" t="str">
        <f t="shared" si="13"/>
        <v>203039149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 t="str">
        <f t="shared" si="13"/>
        <v>203039149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НЕО ЛОНДОН КАПИТАЛ АД</v>
      </c>
      <c r="B154" s="105" t="str">
        <f t="shared" si="13"/>
        <v>203039149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 t="str">
        <f t="shared" si="13"/>
        <v>203039149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НЕО ЛОНДОН КАПИТАЛ АД</v>
      </c>
      <c r="B156" s="105" t="str">
        <f t="shared" si="13"/>
        <v>203039149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</v>
      </c>
    </row>
    <row r="157" spans="1:8" ht="15.75">
      <c r="A157" s="105" t="str">
        <f t="shared" si="12"/>
        <v>НЕО ЛОНДОН КАПИТАЛ АД</v>
      </c>
      <c r="B157" s="105" t="str">
        <f t="shared" si="13"/>
        <v>203039149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 t="str">
        <f t="shared" si="13"/>
        <v>203039149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 t="str">
        <f aca="true" t="shared" si="16" ref="B159:B179">pdeBulstat</f>
        <v>203039149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</v>
      </c>
    </row>
    <row r="160" spans="1:8" ht="15.75">
      <c r="A160" s="105" t="str">
        <f t="shared" si="15"/>
        <v>НЕО ЛОНДОН КАПИТАЛ АД</v>
      </c>
      <c r="B160" s="105" t="str">
        <f t="shared" si="16"/>
        <v>203039149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73</v>
      </c>
    </row>
    <row r="161" spans="1:8" ht="15.75">
      <c r="A161" s="105" t="str">
        <f t="shared" si="15"/>
        <v>НЕО ЛОНДОН КАПИТАЛ АД</v>
      </c>
      <c r="B161" s="105" t="str">
        <f t="shared" si="16"/>
        <v>203039149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</v>
      </c>
    </row>
    <row r="162" spans="1:8" ht="15.75">
      <c r="A162" s="105" t="str">
        <f t="shared" si="15"/>
        <v>НЕО ЛОНДОН КАПИТАЛ АД</v>
      </c>
      <c r="B162" s="105" t="str">
        <f t="shared" si="16"/>
        <v>203039149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 t="str">
        <f t="shared" si="16"/>
        <v>203039149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 t="str">
        <f t="shared" si="16"/>
        <v>203039149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НЕО ЛОНДОН КАПИТАЛ АД</v>
      </c>
      <c r="B165" s="105" t="str">
        <f t="shared" si="16"/>
        <v>203039149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 t="str">
        <f t="shared" si="16"/>
        <v>203039149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 t="str">
        <f t="shared" si="16"/>
        <v>203039149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 t="str">
        <f t="shared" si="16"/>
        <v>203039149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НЕО ЛОНДОН КАПИТАЛ АД</v>
      </c>
      <c r="B169" s="105" t="str">
        <f t="shared" si="16"/>
        <v>203039149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НЕО ЛОНДОН КАПИТАЛ АД</v>
      </c>
      <c r="B170" s="105" t="str">
        <f t="shared" si="16"/>
        <v>203039149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</v>
      </c>
    </row>
    <row r="171" spans="1:8" ht="15.75">
      <c r="A171" s="105" t="str">
        <f t="shared" si="15"/>
        <v>НЕО ЛОНДОН КАПИТАЛ АД</v>
      </c>
      <c r="B171" s="105" t="str">
        <f t="shared" si="16"/>
        <v>203039149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</v>
      </c>
    </row>
    <row r="172" spans="1:8" ht="15.75">
      <c r="A172" s="105" t="str">
        <f t="shared" si="15"/>
        <v>НЕО ЛОНДОН КАПИТАЛ АД</v>
      </c>
      <c r="B172" s="105" t="str">
        <f t="shared" si="16"/>
        <v>203039149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 t="str">
        <f t="shared" si="16"/>
        <v>203039149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 t="str">
        <f t="shared" si="16"/>
        <v>203039149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</v>
      </c>
    </row>
    <row r="175" spans="1:8" ht="15.75">
      <c r="A175" s="105" t="str">
        <f t="shared" si="15"/>
        <v>НЕО ЛОНДОН КАПИТАЛ АД</v>
      </c>
      <c r="B175" s="105" t="str">
        <f t="shared" si="16"/>
        <v>203039149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</v>
      </c>
    </row>
    <row r="176" spans="1:8" ht="15.75">
      <c r="A176" s="105" t="str">
        <f t="shared" si="15"/>
        <v>НЕО ЛОНДОН КАПИТАЛ АД</v>
      </c>
      <c r="B176" s="105" t="str">
        <f t="shared" si="16"/>
        <v>203039149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</v>
      </c>
    </row>
    <row r="177" spans="1:8" ht="15.75">
      <c r="A177" s="105" t="str">
        <f t="shared" si="15"/>
        <v>НЕО ЛОНДОН КАПИТАЛ АД</v>
      </c>
      <c r="B177" s="105" t="str">
        <f t="shared" si="16"/>
        <v>203039149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 t="str">
        <f t="shared" si="16"/>
        <v>203039149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</v>
      </c>
    </row>
    <row r="179" spans="1:8" ht="15.75">
      <c r="A179" s="105" t="str">
        <f t="shared" si="15"/>
        <v>НЕО ЛОНДОН КАПИТАЛ АД</v>
      </c>
      <c r="B179" s="105" t="str">
        <f t="shared" si="16"/>
        <v>203039149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 t="str">
        <f aca="true" t="shared" si="19" ref="B181:B216">pdeBulstat</f>
        <v>203039149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</v>
      </c>
    </row>
    <row r="182" spans="1:8" ht="15.75">
      <c r="A182" s="105" t="str">
        <f t="shared" si="18"/>
        <v>НЕО ЛОНДОН КАПИТАЛ АД</v>
      </c>
      <c r="B182" s="105" t="str">
        <f t="shared" si="19"/>
        <v>203039149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.75">
      <c r="A183" s="105" t="str">
        <f t="shared" si="18"/>
        <v>НЕО ЛОНДОН КАПИТАЛ АД</v>
      </c>
      <c r="B183" s="105" t="str">
        <f t="shared" si="19"/>
        <v>203039149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НЕО ЛОНДОН КАПИТАЛ АД</v>
      </c>
      <c r="B184" s="105" t="str">
        <f t="shared" si="19"/>
        <v>203039149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НЕО ЛОНДОН КАПИТАЛ АД</v>
      </c>
      <c r="B185" s="105" t="str">
        <f t="shared" si="19"/>
        <v>203039149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 t="str">
        <f t="shared" si="19"/>
        <v>203039149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 t="str">
        <f t="shared" si="19"/>
        <v>203039149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 t="str">
        <f t="shared" si="19"/>
        <v>203039149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 t="str">
        <f t="shared" si="19"/>
        <v>203039149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 t="str">
        <f t="shared" si="19"/>
        <v>203039149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НЕО ЛОНДОН КАПИТАЛ АД</v>
      </c>
      <c r="B191" s="105" t="str">
        <f t="shared" si="19"/>
        <v>203039149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</v>
      </c>
    </row>
    <row r="192" spans="1:8" ht="15.75">
      <c r="A192" s="105" t="str">
        <f t="shared" si="18"/>
        <v>НЕО ЛОНДОН КАПИТАЛ АД</v>
      </c>
      <c r="B192" s="105" t="str">
        <f t="shared" si="19"/>
        <v>203039149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 t="str">
        <f t="shared" si="19"/>
        <v>203039149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</v>
      </c>
    </row>
    <row r="194" spans="1:8" ht="15.75">
      <c r="A194" s="105" t="str">
        <f t="shared" si="18"/>
        <v>НЕО ЛОНДОН КАПИТАЛ АД</v>
      </c>
      <c r="B194" s="105" t="str">
        <f t="shared" si="19"/>
        <v>203039149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 t="str">
        <f t="shared" si="19"/>
        <v>203039149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 t="str">
        <f t="shared" si="19"/>
        <v>203039149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 t="str">
        <f t="shared" si="19"/>
        <v>203039149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 t="str">
        <f t="shared" si="19"/>
        <v>203039149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 t="str">
        <f t="shared" si="19"/>
        <v>203039149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 t="str">
        <f t="shared" si="19"/>
        <v>203039149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 t="str">
        <f t="shared" si="19"/>
        <v>203039149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 t="str">
        <f t="shared" si="19"/>
        <v>203039149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15</v>
      </c>
    </row>
    <row r="203" spans="1:8" ht="15.75">
      <c r="A203" s="105" t="str">
        <f t="shared" si="18"/>
        <v>НЕО ЛОНДОН КАПИТАЛ АД</v>
      </c>
      <c r="B203" s="105" t="str">
        <f t="shared" si="19"/>
        <v>203039149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9945</v>
      </c>
    </row>
    <row r="204" spans="1:8" ht="15.75">
      <c r="A204" s="105" t="str">
        <f t="shared" si="18"/>
        <v>НЕО ЛОНДОН КАПИТАЛ АД</v>
      </c>
      <c r="B204" s="105" t="str">
        <f t="shared" si="19"/>
        <v>203039149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 t="str">
        <f t="shared" si="19"/>
        <v>203039149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</v>
      </c>
    </row>
    <row r="206" spans="1:8" ht="15.75">
      <c r="A206" s="105" t="str">
        <f t="shared" si="18"/>
        <v>НЕО ЛОНДОН КАПИТАЛ АД</v>
      </c>
      <c r="B206" s="105" t="str">
        <f t="shared" si="19"/>
        <v>203039149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НЕО ЛОНДОН КАПИТАЛ АД</v>
      </c>
      <c r="B207" s="105" t="str">
        <f t="shared" si="19"/>
        <v>203039149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 t="str">
        <f t="shared" si="19"/>
        <v>203039149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НЕО ЛОНДОН КАПИТАЛ АД</v>
      </c>
      <c r="B209" s="105" t="str">
        <f t="shared" si="19"/>
        <v>203039149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 t="str">
        <f t="shared" si="19"/>
        <v>203039149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 t="str">
        <f t="shared" si="19"/>
        <v>203039149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9965</v>
      </c>
    </row>
    <row r="212" spans="1:8" ht="15.75">
      <c r="A212" s="105" t="str">
        <f t="shared" si="18"/>
        <v>НЕО ЛОНДОН КАПИТАЛ АД</v>
      </c>
      <c r="B212" s="105" t="str">
        <f t="shared" si="19"/>
        <v>203039149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9944</v>
      </c>
    </row>
    <row r="213" spans="1:8" ht="15.75">
      <c r="A213" s="105" t="str">
        <f t="shared" si="18"/>
        <v>НЕО ЛОНДОН КАПИТАЛ АД</v>
      </c>
      <c r="B213" s="105" t="str">
        <f t="shared" si="19"/>
        <v>203039149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НЕО ЛОНДОН КАПИТАЛ АД</v>
      </c>
      <c r="B214" s="105" t="str">
        <f t="shared" si="19"/>
        <v>203039149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9948</v>
      </c>
    </row>
    <row r="215" spans="1:8" ht="15.75">
      <c r="A215" s="105" t="str">
        <f t="shared" si="18"/>
        <v>НЕО ЛОНДОН КАПИТАЛ АД</v>
      </c>
      <c r="B215" s="105" t="str">
        <f t="shared" si="19"/>
        <v>203039149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9948</v>
      </c>
    </row>
    <row r="216" spans="1:8" ht="15.75">
      <c r="A216" s="105" t="str">
        <f t="shared" si="18"/>
        <v>НЕО ЛОНДОН КАПИТАЛ АД</v>
      </c>
      <c r="B216" s="105" t="str">
        <f t="shared" si="19"/>
        <v>203039149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 t="str">
        <f aca="true" t="shared" si="22" ref="B218:B281">pdeBulstat</f>
        <v>203039149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НЕО ЛОНДОН КАПИТАЛ АД</v>
      </c>
      <c r="B219" s="105" t="str">
        <f t="shared" si="22"/>
        <v>203039149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 t="str">
        <f t="shared" si="22"/>
        <v>203039149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 t="str">
        <f t="shared" si="22"/>
        <v>203039149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 t="str">
        <f t="shared" si="22"/>
        <v>203039149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НЕО ЛОНДОН КАПИТАЛ АД</v>
      </c>
      <c r="B223" s="105" t="str">
        <f t="shared" si="22"/>
        <v>203039149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 t="str">
        <f t="shared" si="22"/>
        <v>203039149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 t="str">
        <f t="shared" si="22"/>
        <v>203039149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 t="str">
        <f t="shared" si="22"/>
        <v>203039149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 t="str">
        <f t="shared" si="22"/>
        <v>203039149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 t="str">
        <f t="shared" si="22"/>
        <v>203039149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 t="str">
        <f t="shared" si="22"/>
        <v>203039149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 t="str">
        <f t="shared" si="22"/>
        <v>203039149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 t="str">
        <f t="shared" si="22"/>
        <v>203039149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 t="str">
        <f t="shared" si="22"/>
        <v>203039149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 t="str">
        <f t="shared" si="22"/>
        <v>203039149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 t="str">
        <f t="shared" si="22"/>
        <v>203039149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 t="str">
        <f t="shared" si="22"/>
        <v>203039149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9945</v>
      </c>
    </row>
    <row r="236" spans="1:8" ht="15.75">
      <c r="A236" s="105" t="str">
        <f t="shared" si="21"/>
        <v>НЕО ЛОНДОН КАПИТАЛ АД</v>
      </c>
      <c r="B236" s="105" t="str">
        <f t="shared" si="22"/>
        <v>203039149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 t="str">
        <f t="shared" si="22"/>
        <v>203039149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 t="str">
        <f t="shared" si="22"/>
        <v>203039149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 t="str">
        <f t="shared" si="22"/>
        <v>203039149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 t="str">
        <f t="shared" si="22"/>
        <v>203039149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 t="str">
        <f t="shared" si="22"/>
        <v>203039149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 t="str">
        <f t="shared" si="22"/>
        <v>203039149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 t="str">
        <f t="shared" si="22"/>
        <v>203039149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 t="str">
        <f t="shared" si="22"/>
        <v>203039149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 t="str">
        <f t="shared" si="22"/>
        <v>203039149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 t="str">
        <f t="shared" si="22"/>
        <v>203039149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 t="str">
        <f t="shared" si="22"/>
        <v>203039149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 t="str">
        <f t="shared" si="22"/>
        <v>203039149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 t="str">
        <f t="shared" si="22"/>
        <v>203039149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 t="str">
        <f t="shared" si="22"/>
        <v>203039149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 t="str">
        <f t="shared" si="22"/>
        <v>203039149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 t="str">
        <f t="shared" si="22"/>
        <v>203039149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 t="str">
        <f t="shared" si="22"/>
        <v>203039149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 t="str">
        <f t="shared" si="22"/>
        <v>203039149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 t="str">
        <f t="shared" si="22"/>
        <v>203039149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 t="str">
        <f t="shared" si="22"/>
        <v>203039149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 t="str">
        <f t="shared" si="22"/>
        <v>203039149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 t="str">
        <f t="shared" si="22"/>
        <v>203039149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 t="str">
        <f t="shared" si="22"/>
        <v>203039149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 t="str">
        <f t="shared" si="22"/>
        <v>203039149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 t="str">
        <f t="shared" si="22"/>
        <v>203039149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 t="str">
        <f t="shared" si="22"/>
        <v>203039149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 t="str">
        <f t="shared" si="22"/>
        <v>203039149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 t="str">
        <f t="shared" si="22"/>
        <v>203039149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 t="str">
        <f t="shared" si="22"/>
        <v>203039149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 t="str">
        <f t="shared" si="22"/>
        <v>203039149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 t="str">
        <f t="shared" si="22"/>
        <v>203039149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 t="str">
        <f t="shared" si="22"/>
        <v>203039149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 t="str">
        <f t="shared" si="22"/>
        <v>203039149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 t="str">
        <f t="shared" si="22"/>
        <v>203039149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 t="str">
        <f t="shared" si="22"/>
        <v>203039149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 t="str">
        <f t="shared" si="22"/>
        <v>203039149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 t="str">
        <f t="shared" si="22"/>
        <v>203039149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 t="str">
        <f t="shared" si="22"/>
        <v>203039149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 t="str">
        <f t="shared" si="22"/>
        <v>203039149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 t="str">
        <f t="shared" si="22"/>
        <v>203039149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 t="str">
        <f t="shared" si="22"/>
        <v>203039149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 t="str">
        <f t="shared" si="22"/>
        <v>203039149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 t="str">
        <f t="shared" si="22"/>
        <v>203039149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 t="str">
        <f t="shared" si="22"/>
        <v>203039149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 t="str">
        <f t="shared" si="22"/>
        <v>203039149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 t="str">
        <f aca="true" t="shared" si="25" ref="B282:B345">pdeBulstat</f>
        <v>203039149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 t="str">
        <f t="shared" si="25"/>
        <v>203039149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 t="str">
        <f t="shared" si="25"/>
        <v>203039149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 t="str">
        <f t="shared" si="25"/>
        <v>203039149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 t="str">
        <f t="shared" si="25"/>
        <v>203039149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 t="str">
        <f t="shared" si="25"/>
        <v>203039149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 t="str">
        <f t="shared" si="25"/>
        <v>203039149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 t="str">
        <f t="shared" si="25"/>
        <v>203039149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 t="str">
        <f t="shared" si="25"/>
        <v>203039149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 t="str">
        <f t="shared" si="25"/>
        <v>203039149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 t="str">
        <f t="shared" si="25"/>
        <v>203039149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 t="str">
        <f t="shared" si="25"/>
        <v>203039149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 t="str">
        <f t="shared" si="25"/>
        <v>203039149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 t="str">
        <f t="shared" si="25"/>
        <v>203039149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 t="str">
        <f t="shared" si="25"/>
        <v>203039149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 t="str">
        <f t="shared" si="25"/>
        <v>203039149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 t="str">
        <f t="shared" si="25"/>
        <v>203039149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 t="str">
        <f t="shared" si="25"/>
        <v>203039149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 t="str">
        <f t="shared" si="25"/>
        <v>203039149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 t="str">
        <f t="shared" si="25"/>
        <v>203039149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 t="str">
        <f t="shared" si="25"/>
        <v>203039149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 t="str">
        <f t="shared" si="25"/>
        <v>203039149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 t="str">
        <f t="shared" si="25"/>
        <v>203039149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 t="str">
        <f t="shared" si="25"/>
        <v>203039149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 t="str">
        <f t="shared" si="25"/>
        <v>203039149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 t="str">
        <f t="shared" si="25"/>
        <v>203039149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 t="str">
        <f t="shared" si="25"/>
        <v>203039149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 t="str">
        <f t="shared" si="25"/>
        <v>203039149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 t="str">
        <f t="shared" si="25"/>
        <v>203039149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 t="str">
        <f t="shared" si="25"/>
        <v>203039149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 t="str">
        <f t="shared" si="25"/>
        <v>203039149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 t="str">
        <f t="shared" si="25"/>
        <v>203039149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 t="str">
        <f t="shared" si="25"/>
        <v>203039149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 t="str">
        <f t="shared" si="25"/>
        <v>203039149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 t="str">
        <f t="shared" si="25"/>
        <v>203039149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 t="str">
        <f t="shared" si="25"/>
        <v>203039149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 t="str">
        <f t="shared" si="25"/>
        <v>203039149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 t="str">
        <f t="shared" si="25"/>
        <v>203039149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 t="str">
        <f t="shared" si="25"/>
        <v>203039149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 t="str">
        <f t="shared" si="25"/>
        <v>203039149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 t="str">
        <f t="shared" si="25"/>
        <v>203039149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 t="str">
        <f t="shared" si="25"/>
        <v>203039149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 t="str">
        <f t="shared" si="25"/>
        <v>203039149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 t="str">
        <f t="shared" si="25"/>
        <v>203039149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 t="str">
        <f t="shared" si="25"/>
        <v>203039149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 t="str">
        <f t="shared" si="25"/>
        <v>203039149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 t="str">
        <f t="shared" si="25"/>
        <v>203039149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 t="str">
        <f t="shared" si="25"/>
        <v>203039149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 t="str">
        <f t="shared" si="25"/>
        <v>203039149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 t="str">
        <f t="shared" si="25"/>
        <v>203039149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 t="str">
        <f t="shared" si="25"/>
        <v>203039149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 t="str">
        <f t="shared" si="25"/>
        <v>203039149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 t="str">
        <f t="shared" si="25"/>
        <v>203039149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 t="str">
        <f t="shared" si="25"/>
        <v>203039149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 t="str">
        <f t="shared" si="25"/>
        <v>203039149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 t="str">
        <f t="shared" si="25"/>
        <v>203039149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 t="str">
        <f t="shared" si="25"/>
        <v>203039149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 t="str">
        <f t="shared" si="25"/>
        <v>203039149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 t="str">
        <f t="shared" si="25"/>
        <v>203039149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 t="str">
        <f t="shared" si="25"/>
        <v>203039149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 t="str">
        <f t="shared" si="25"/>
        <v>203039149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 t="str">
        <f t="shared" si="25"/>
        <v>203039149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 t="str">
        <f t="shared" si="25"/>
        <v>203039149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 t="str">
        <f t="shared" si="25"/>
        <v>203039149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 t="str">
        <f aca="true" t="shared" si="28" ref="B346:B409">pdeBulstat</f>
        <v>203039149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 t="str">
        <f t="shared" si="28"/>
        <v>203039149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 t="str">
        <f t="shared" si="28"/>
        <v>203039149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 t="str">
        <f t="shared" si="28"/>
        <v>203039149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 t="str">
        <f t="shared" si="28"/>
        <v>203039149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</v>
      </c>
    </row>
    <row r="351" spans="1:8" ht="15.75">
      <c r="A351" s="105" t="str">
        <f t="shared" si="27"/>
        <v>НЕО ЛОНДОН КАПИТАЛ АД</v>
      </c>
      <c r="B351" s="105" t="str">
        <f t="shared" si="28"/>
        <v>203039149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 t="str">
        <f t="shared" si="28"/>
        <v>203039149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 t="str">
        <f t="shared" si="28"/>
        <v>203039149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 t="str">
        <f t="shared" si="28"/>
        <v>203039149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</v>
      </c>
    </row>
    <row r="355" spans="1:8" ht="15.75">
      <c r="A355" s="105" t="str">
        <f t="shared" si="27"/>
        <v>НЕО ЛОНДОН КАПИТАЛ АД</v>
      </c>
      <c r="B355" s="105" t="str">
        <f t="shared" si="28"/>
        <v>203039149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НЕО ЛОНДОН КАПИТАЛ АД</v>
      </c>
      <c r="B356" s="105" t="str">
        <f t="shared" si="28"/>
        <v>203039149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 t="str">
        <f t="shared" si="28"/>
        <v>203039149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 t="str">
        <f t="shared" si="28"/>
        <v>203039149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 t="str">
        <f t="shared" si="28"/>
        <v>203039149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 t="str">
        <f t="shared" si="28"/>
        <v>203039149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 t="str">
        <f t="shared" si="28"/>
        <v>203039149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 t="str">
        <f t="shared" si="28"/>
        <v>203039149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 t="str">
        <f t="shared" si="28"/>
        <v>203039149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 t="str">
        <f t="shared" si="28"/>
        <v>203039149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 t="str">
        <f t="shared" si="28"/>
        <v>203039149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 t="str">
        <f t="shared" si="28"/>
        <v>203039149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 t="str">
        <f t="shared" si="28"/>
        <v>203039149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 t="str">
        <f t="shared" si="28"/>
        <v>203039149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НЕО ЛОНДОН КАПИТАЛ АД</v>
      </c>
      <c r="B369" s="105" t="str">
        <f t="shared" si="28"/>
        <v>203039149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 t="str">
        <f t="shared" si="28"/>
        <v>203039149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 t="str">
        <f t="shared" si="28"/>
        <v>203039149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НЕО ЛОНДОН КАПИТАЛ АД</v>
      </c>
      <c r="B372" s="105" t="str">
        <f t="shared" si="28"/>
        <v>203039149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</v>
      </c>
    </row>
    <row r="373" spans="1:8" ht="15.75">
      <c r="A373" s="105" t="str">
        <f t="shared" si="27"/>
        <v>НЕО ЛОНДОН КАПИТАЛ АД</v>
      </c>
      <c r="B373" s="105" t="str">
        <f t="shared" si="28"/>
        <v>203039149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 t="str">
        <f t="shared" si="28"/>
        <v>203039149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 t="str">
        <f t="shared" si="28"/>
        <v>203039149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 t="str">
        <f t="shared" si="28"/>
        <v>203039149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</v>
      </c>
    </row>
    <row r="377" spans="1:8" ht="15.75">
      <c r="A377" s="105" t="str">
        <f t="shared" si="27"/>
        <v>НЕО ЛОНДОН КАПИТАЛ АД</v>
      </c>
      <c r="B377" s="105" t="str">
        <f t="shared" si="28"/>
        <v>203039149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</v>
      </c>
    </row>
    <row r="378" spans="1:8" ht="15.75">
      <c r="A378" s="105" t="str">
        <f t="shared" si="27"/>
        <v>НЕО ЛОНДОН КАПИТАЛ АД</v>
      </c>
      <c r="B378" s="105" t="str">
        <f t="shared" si="28"/>
        <v>203039149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 t="str">
        <f t="shared" si="28"/>
        <v>203039149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 t="str">
        <f t="shared" si="28"/>
        <v>203039149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 t="str">
        <f t="shared" si="28"/>
        <v>203039149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 t="str">
        <f t="shared" si="28"/>
        <v>203039149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 t="str">
        <f t="shared" si="28"/>
        <v>203039149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 t="str">
        <f t="shared" si="28"/>
        <v>203039149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 t="str">
        <f t="shared" si="28"/>
        <v>203039149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 t="str">
        <f t="shared" si="28"/>
        <v>203039149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 t="str">
        <f t="shared" si="28"/>
        <v>203039149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 t="str">
        <f t="shared" si="28"/>
        <v>203039149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 t="str">
        <f t="shared" si="28"/>
        <v>203039149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 t="str">
        <f t="shared" si="28"/>
        <v>203039149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-71</v>
      </c>
    </row>
    <row r="391" spans="1:8" ht="15.75">
      <c r="A391" s="105" t="str">
        <f t="shared" si="27"/>
        <v>НЕО ЛОНДОН КАПИТАЛ АД</v>
      </c>
      <c r="B391" s="105" t="str">
        <f t="shared" si="28"/>
        <v>203039149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 t="str">
        <f t="shared" si="28"/>
        <v>203039149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 t="str">
        <f t="shared" si="28"/>
        <v>203039149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-71</v>
      </c>
    </row>
    <row r="394" spans="1:8" ht="15.75">
      <c r="A394" s="105" t="str">
        <f t="shared" si="27"/>
        <v>НЕО ЛОНДОН КАПИТАЛ АД</v>
      </c>
      <c r="B394" s="105" t="str">
        <f t="shared" si="28"/>
        <v>203039149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 t="str">
        <f t="shared" si="28"/>
        <v>203039149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 t="str">
        <f t="shared" si="28"/>
        <v>203039149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 t="str">
        <f t="shared" si="28"/>
        <v>203039149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 t="str">
        <f t="shared" si="28"/>
        <v>203039149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 t="str">
        <f t="shared" si="28"/>
        <v>203039149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 t="str">
        <f t="shared" si="28"/>
        <v>203039149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 t="str">
        <f t="shared" si="28"/>
        <v>203039149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 t="str">
        <f t="shared" si="28"/>
        <v>203039149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 t="str">
        <f t="shared" si="28"/>
        <v>203039149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 t="str">
        <f t="shared" si="28"/>
        <v>203039149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 t="str">
        <f t="shared" si="28"/>
        <v>203039149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 t="str">
        <f t="shared" si="28"/>
        <v>203039149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 t="str">
        <f t="shared" si="28"/>
        <v>203039149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 t="str">
        <f t="shared" si="28"/>
        <v>203039149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 t="str">
        <f t="shared" si="28"/>
        <v>203039149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 t="str">
        <f aca="true" t="shared" si="31" ref="B410:B459">pdeBulstat</f>
        <v>203039149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 t="str">
        <f t="shared" si="31"/>
        <v>203039149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 t="str">
        <f t="shared" si="31"/>
        <v>203039149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 t="str">
        <f t="shared" si="31"/>
        <v>203039149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 t="str">
        <f t="shared" si="31"/>
        <v>203039149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 t="str">
        <f t="shared" si="31"/>
        <v>203039149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 t="str">
        <f t="shared" si="31"/>
        <v>203039149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-18</v>
      </c>
    </row>
    <row r="417" spans="1:8" ht="15.75">
      <c r="A417" s="105" t="str">
        <f t="shared" si="30"/>
        <v>НЕО ЛОНДОН КАПИТАЛ АД</v>
      </c>
      <c r="B417" s="105" t="str">
        <f t="shared" si="31"/>
        <v>203039149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 t="str">
        <f t="shared" si="31"/>
        <v>203039149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 t="str">
        <f t="shared" si="31"/>
        <v>203039149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 t="str">
        <f t="shared" si="31"/>
        <v>203039149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-18</v>
      </c>
    </row>
    <row r="421" spans="1:8" ht="15.75">
      <c r="A421" s="105" t="str">
        <f t="shared" si="30"/>
        <v>НЕО ЛОНДОН КАПИТАЛ АД</v>
      </c>
      <c r="B421" s="105" t="str">
        <f t="shared" si="31"/>
        <v>203039149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</v>
      </c>
    </row>
    <row r="422" spans="1:8" ht="15.75">
      <c r="A422" s="105" t="str">
        <f t="shared" si="30"/>
        <v>НЕО ЛОНДОН КАПИТАЛ АД</v>
      </c>
      <c r="B422" s="105" t="str">
        <f t="shared" si="31"/>
        <v>203039149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 t="str">
        <f t="shared" si="31"/>
        <v>203039149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 t="str">
        <f t="shared" si="31"/>
        <v>203039149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 t="str">
        <f t="shared" si="31"/>
        <v>203039149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 t="str">
        <f t="shared" si="31"/>
        <v>203039149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 t="str">
        <f t="shared" si="31"/>
        <v>203039149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 t="str">
        <f t="shared" si="31"/>
        <v>203039149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 t="str">
        <f t="shared" si="31"/>
        <v>203039149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 t="str">
        <f t="shared" si="31"/>
        <v>203039149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 t="str">
        <f t="shared" si="31"/>
        <v>203039149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 t="str">
        <f t="shared" si="31"/>
        <v>203039149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 t="str">
        <f t="shared" si="31"/>
        <v>203039149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9945</v>
      </c>
    </row>
    <row r="434" spans="1:8" ht="15.75">
      <c r="A434" s="105" t="str">
        <f t="shared" si="30"/>
        <v>НЕО ЛОНДОН КАПИТАЛ АД</v>
      </c>
      <c r="B434" s="105" t="str">
        <f t="shared" si="31"/>
        <v>203039149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9925</v>
      </c>
    </row>
    <row r="435" spans="1:8" ht="15.75">
      <c r="A435" s="105" t="str">
        <f t="shared" si="30"/>
        <v>НЕО ЛОНДОН КАПИТАЛ АД</v>
      </c>
      <c r="B435" s="105" t="str">
        <f t="shared" si="31"/>
        <v>203039149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 t="str">
        <f t="shared" si="31"/>
        <v>203039149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 t="str">
        <f t="shared" si="31"/>
        <v>203039149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9925</v>
      </c>
    </row>
    <row r="438" spans="1:8" ht="15.75">
      <c r="A438" s="105" t="str">
        <f t="shared" si="30"/>
        <v>НЕО ЛОНДОН КАПИТАЛ АД</v>
      </c>
      <c r="B438" s="105" t="str">
        <f t="shared" si="31"/>
        <v>203039149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 t="str">
        <f t="shared" si="31"/>
        <v>203039149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 t="str">
        <f t="shared" si="31"/>
        <v>203039149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 t="str">
        <f t="shared" si="31"/>
        <v>203039149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 t="str">
        <f t="shared" si="31"/>
        <v>203039149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 t="str">
        <f t="shared" si="31"/>
        <v>203039149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 t="str">
        <f t="shared" si="31"/>
        <v>203039149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 t="str">
        <f t="shared" si="31"/>
        <v>203039149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 t="str">
        <f t="shared" si="31"/>
        <v>203039149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 t="str">
        <f t="shared" si="31"/>
        <v>203039149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 t="str">
        <f t="shared" si="31"/>
        <v>203039149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 t="str">
        <f t="shared" si="31"/>
        <v>203039149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 t="str">
        <f t="shared" si="31"/>
        <v>203039149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 t="str">
        <f t="shared" si="31"/>
        <v>203039149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 t="str">
        <f t="shared" si="31"/>
        <v>203039149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 t="str">
        <f t="shared" si="31"/>
        <v>203039149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 t="str">
        <f t="shared" si="31"/>
        <v>203039149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 t="str">
        <f t="shared" si="31"/>
        <v>203039149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 t="str">
        <f t="shared" si="31"/>
        <v>203039149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 t="str">
        <f t="shared" si="31"/>
        <v>203039149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 t="str">
        <f t="shared" si="31"/>
        <v>203039149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 t="str">
        <f t="shared" si="31"/>
        <v>203039149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 t="str">
        <f aca="true" t="shared" si="34" ref="B461:B524">pdeBulstat</f>
        <v>203039149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 t="str">
        <f t="shared" si="34"/>
        <v>203039149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 t="str">
        <f t="shared" si="34"/>
        <v>203039149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 t="str">
        <f t="shared" si="34"/>
        <v>203039149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 t="str">
        <f t="shared" si="34"/>
        <v>203039149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 t="str">
        <f t="shared" si="34"/>
        <v>203039149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22</v>
      </c>
    </row>
    <row r="467" spans="1:8" ht="15.75">
      <c r="A467" s="105" t="str">
        <f t="shared" si="33"/>
        <v>НЕО ЛОНДОН КАПИТАЛ АД</v>
      </c>
      <c r="B467" s="105" t="str">
        <f t="shared" si="34"/>
        <v>203039149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 t="str">
        <f t="shared" si="34"/>
        <v>203039149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 t="str">
        <f t="shared" si="34"/>
        <v>203039149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22</v>
      </c>
    </row>
    <row r="470" spans="1:8" ht="15.75">
      <c r="A470" s="105" t="str">
        <f t="shared" si="33"/>
        <v>НЕО ЛОНДОН КАПИТАЛ АД</v>
      </c>
      <c r="B470" s="105" t="str">
        <f t="shared" si="34"/>
        <v>203039149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 t="str">
        <f t="shared" si="34"/>
        <v>203039149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 t="str">
        <f t="shared" si="34"/>
        <v>203039149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 t="str">
        <f t="shared" si="34"/>
        <v>203039149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17</v>
      </c>
    </row>
    <row r="474" spans="1:8" ht="15.75">
      <c r="A474" s="105" t="str">
        <f t="shared" si="33"/>
        <v>НЕО ЛОНДОН КАПИТАЛ АД</v>
      </c>
      <c r="B474" s="105" t="str">
        <f t="shared" si="34"/>
        <v>203039149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 t="str">
        <f t="shared" si="34"/>
        <v>203039149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НЕО ЛОНДОН КАПИТАЛ АД</v>
      </c>
      <c r="B476" s="105" t="str">
        <f t="shared" si="34"/>
        <v>203039149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22</v>
      </c>
    </row>
    <row r="477" spans="1:8" ht="15.75">
      <c r="A477" s="105" t="str">
        <f t="shared" si="33"/>
        <v>НЕО ЛОНДОН КАПИТАЛ АД</v>
      </c>
      <c r="B477" s="105" t="str">
        <f t="shared" si="34"/>
        <v>203039149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 t="str">
        <f t="shared" si="34"/>
        <v>203039149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 t="str">
        <f t="shared" si="34"/>
        <v>203039149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 t="str">
        <f t="shared" si="34"/>
        <v>203039149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 t="str">
        <f t="shared" si="34"/>
        <v>203039149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 t="str">
        <f t="shared" si="34"/>
        <v>203039149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 t="str">
        <f t="shared" si="34"/>
        <v>203039149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 t="str">
        <f t="shared" si="34"/>
        <v>203039149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 t="str">
        <f t="shared" si="34"/>
        <v>203039149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 t="str">
        <f t="shared" si="34"/>
        <v>203039149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 t="str">
        <f t="shared" si="34"/>
        <v>203039149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 t="str">
        <f t="shared" si="34"/>
        <v>203039149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 t="str">
        <f t="shared" si="34"/>
        <v>203039149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 t="str">
        <f t="shared" si="34"/>
        <v>203039149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44</v>
      </c>
    </row>
    <row r="491" spans="1:8" ht="15.75">
      <c r="A491" s="105" t="str">
        <f t="shared" si="33"/>
        <v>НЕО ЛОНДОН КАПИТАЛ АД</v>
      </c>
      <c r="B491" s="105" t="str">
        <f t="shared" si="34"/>
        <v>203039149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 t="str">
        <f t="shared" si="34"/>
        <v>203039149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 t="str">
        <f t="shared" si="34"/>
        <v>203039149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 t="str">
        <f t="shared" si="34"/>
        <v>203039149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 t="str">
        <f t="shared" si="34"/>
        <v>203039149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 t="str">
        <f t="shared" si="34"/>
        <v>203039149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 t="str">
        <f t="shared" si="34"/>
        <v>203039149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 t="str">
        <f t="shared" si="34"/>
        <v>203039149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 t="str">
        <f t="shared" si="34"/>
        <v>203039149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 t="str">
        <f t="shared" si="34"/>
        <v>203039149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 t="str">
        <f t="shared" si="34"/>
        <v>203039149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 t="str">
        <f t="shared" si="34"/>
        <v>203039149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 t="str">
        <f t="shared" si="34"/>
        <v>203039149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 t="str">
        <f t="shared" si="34"/>
        <v>203039149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 t="str">
        <f t="shared" si="34"/>
        <v>203039149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 t="str">
        <f t="shared" si="34"/>
        <v>203039149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 t="str">
        <f t="shared" si="34"/>
        <v>203039149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 t="str">
        <f t="shared" si="34"/>
        <v>203039149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 t="str">
        <f t="shared" si="34"/>
        <v>203039149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 t="str">
        <f t="shared" si="34"/>
        <v>203039149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 t="str">
        <f t="shared" si="34"/>
        <v>203039149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 t="str">
        <f t="shared" si="34"/>
        <v>203039149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 t="str">
        <f t="shared" si="34"/>
        <v>203039149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 t="str">
        <f t="shared" si="34"/>
        <v>203039149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 t="str">
        <f t="shared" si="34"/>
        <v>203039149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 t="str">
        <f t="shared" si="34"/>
        <v>203039149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 t="str">
        <f t="shared" si="34"/>
        <v>203039149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 t="str">
        <f t="shared" si="34"/>
        <v>203039149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 t="str">
        <f t="shared" si="34"/>
        <v>203039149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 t="str">
        <f t="shared" si="34"/>
        <v>203039149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 t="str">
        <f t="shared" si="34"/>
        <v>203039149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 t="str">
        <f t="shared" si="34"/>
        <v>203039149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 t="str">
        <f t="shared" si="34"/>
        <v>203039149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 t="str">
        <f t="shared" si="34"/>
        <v>203039149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 t="str">
        <f aca="true" t="shared" si="37" ref="B525:B588">pdeBulstat</f>
        <v>203039149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 t="str">
        <f t="shared" si="37"/>
        <v>203039149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20</v>
      </c>
    </row>
    <row r="527" spans="1:8" ht="15.75">
      <c r="A527" s="105" t="str">
        <f t="shared" si="36"/>
        <v>НЕО ЛОНДОН КАПИТАЛ АД</v>
      </c>
      <c r="B527" s="105" t="str">
        <f t="shared" si="37"/>
        <v>203039149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 t="str">
        <f t="shared" si="37"/>
        <v>203039149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 t="str">
        <f t="shared" si="37"/>
        <v>203039149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20</v>
      </c>
    </row>
    <row r="530" spans="1:8" ht="15.75">
      <c r="A530" s="105" t="str">
        <f t="shared" si="36"/>
        <v>НЕО ЛОНДОН КАПИТАЛ АД</v>
      </c>
      <c r="B530" s="105" t="str">
        <f t="shared" si="37"/>
        <v>203039149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 t="str">
        <f t="shared" si="37"/>
        <v>203039149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 t="str">
        <f t="shared" si="37"/>
        <v>203039149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 t="str">
        <f t="shared" si="37"/>
        <v>203039149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17</v>
      </c>
    </row>
    <row r="534" spans="1:8" ht="15.75">
      <c r="A534" s="105" t="str">
        <f t="shared" si="36"/>
        <v>НЕО ЛОНДОН КАПИТАЛ АД</v>
      </c>
      <c r="B534" s="105" t="str">
        <f t="shared" si="37"/>
        <v>203039149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 t="str">
        <f t="shared" si="37"/>
        <v>203039149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 t="str">
        <f t="shared" si="37"/>
        <v>203039149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17</v>
      </c>
    </row>
    <row r="537" spans="1:8" ht="15.75">
      <c r="A537" s="105" t="str">
        <f t="shared" si="36"/>
        <v>НЕО ЛОНДОН КАПИТАЛ АД</v>
      </c>
      <c r="B537" s="105" t="str">
        <f t="shared" si="37"/>
        <v>203039149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 t="str">
        <f t="shared" si="37"/>
        <v>203039149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 t="str">
        <f t="shared" si="37"/>
        <v>203039149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 t="str">
        <f t="shared" si="37"/>
        <v>203039149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 t="str">
        <f t="shared" si="37"/>
        <v>203039149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 t="str">
        <f t="shared" si="37"/>
        <v>203039149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 t="str">
        <f t="shared" si="37"/>
        <v>203039149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 t="str">
        <f t="shared" si="37"/>
        <v>203039149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 t="str">
        <f t="shared" si="37"/>
        <v>203039149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 t="str">
        <f t="shared" si="37"/>
        <v>203039149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 t="str">
        <f t="shared" si="37"/>
        <v>203039149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 t="str">
        <f t="shared" si="37"/>
        <v>203039149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 t="str">
        <f t="shared" si="37"/>
        <v>203039149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 t="str">
        <f t="shared" si="37"/>
        <v>203039149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37</v>
      </c>
    </row>
    <row r="551" spans="1:8" ht="15.75">
      <c r="A551" s="105" t="str">
        <f t="shared" si="36"/>
        <v>НЕО ЛОНДОН КАПИТАЛ АД</v>
      </c>
      <c r="B551" s="105" t="str">
        <f t="shared" si="37"/>
        <v>203039149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 t="str">
        <f t="shared" si="37"/>
        <v>203039149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 t="str">
        <f t="shared" si="37"/>
        <v>203039149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 t="str">
        <f t="shared" si="37"/>
        <v>203039149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 t="str">
        <f t="shared" si="37"/>
        <v>203039149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 t="str">
        <f t="shared" si="37"/>
        <v>203039149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 t="str">
        <f t="shared" si="37"/>
        <v>203039149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 t="str">
        <f t="shared" si="37"/>
        <v>203039149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 t="str">
        <f t="shared" si="37"/>
        <v>203039149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 t="str">
        <f t="shared" si="37"/>
        <v>203039149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 t="str">
        <f t="shared" si="37"/>
        <v>203039149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 t="str">
        <f t="shared" si="37"/>
        <v>203039149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 t="str">
        <f t="shared" si="37"/>
        <v>203039149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 t="str">
        <f t="shared" si="37"/>
        <v>203039149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 t="str">
        <f t="shared" si="37"/>
        <v>203039149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НЕО ЛОНДОН КАПИТАЛ АД</v>
      </c>
      <c r="B566" s="105" t="str">
        <f t="shared" si="37"/>
        <v>203039149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НЕО ЛОНДОН КАПИТАЛ АД</v>
      </c>
      <c r="B567" s="105" t="str">
        <f t="shared" si="37"/>
        <v>203039149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 t="str">
        <f t="shared" si="37"/>
        <v>203039149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 t="str">
        <f t="shared" si="37"/>
        <v>203039149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 t="str">
        <f t="shared" si="37"/>
        <v>203039149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 t="str">
        <f t="shared" si="37"/>
        <v>203039149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 t="str">
        <f t="shared" si="37"/>
        <v>203039149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 t="str">
        <f t="shared" si="37"/>
        <v>203039149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 t="str">
        <f t="shared" si="37"/>
        <v>203039149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 t="str">
        <f t="shared" si="37"/>
        <v>203039149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 t="str">
        <f t="shared" si="37"/>
        <v>203039149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 t="str">
        <f t="shared" si="37"/>
        <v>203039149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 t="str">
        <f t="shared" si="37"/>
        <v>203039149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 t="str">
        <f t="shared" si="37"/>
        <v>203039149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 t="str">
        <f t="shared" si="37"/>
        <v>203039149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7</v>
      </c>
    </row>
    <row r="581" spans="1:8" ht="15.75">
      <c r="A581" s="105" t="str">
        <f t="shared" si="36"/>
        <v>НЕО ЛОНДОН КАПИТАЛ АД</v>
      </c>
      <c r="B581" s="105" t="str">
        <f t="shared" si="37"/>
        <v>203039149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 t="str">
        <f t="shared" si="37"/>
        <v>203039149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 t="str">
        <f t="shared" si="37"/>
        <v>203039149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 t="str">
        <f t="shared" si="37"/>
        <v>203039149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 t="str">
        <f t="shared" si="37"/>
        <v>203039149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 t="str">
        <f t="shared" si="37"/>
        <v>203039149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 t="str">
        <f t="shared" si="37"/>
        <v>203039149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 t="str">
        <f t="shared" si="37"/>
        <v>203039149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 t="str">
        <f aca="true" t="shared" si="40" ref="B589:B652">pdeBulstat</f>
        <v>203039149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 t="str">
        <f t="shared" si="40"/>
        <v>203039149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 t="str">
        <f t="shared" si="40"/>
        <v>203039149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 t="str">
        <f t="shared" si="40"/>
        <v>203039149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 t="str">
        <f t="shared" si="40"/>
        <v>203039149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 t="str">
        <f t="shared" si="40"/>
        <v>203039149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 t="str">
        <f t="shared" si="40"/>
        <v>203039149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 t="str">
        <f t="shared" si="40"/>
        <v>203039149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 t="str">
        <f t="shared" si="40"/>
        <v>203039149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 t="str">
        <f t="shared" si="40"/>
        <v>203039149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 t="str">
        <f t="shared" si="40"/>
        <v>203039149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 t="str">
        <f t="shared" si="40"/>
        <v>203039149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 t="str">
        <f t="shared" si="40"/>
        <v>203039149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 t="str">
        <f t="shared" si="40"/>
        <v>203039149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 t="str">
        <f t="shared" si="40"/>
        <v>203039149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 t="str">
        <f t="shared" si="40"/>
        <v>203039149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 t="str">
        <f t="shared" si="40"/>
        <v>203039149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 t="str">
        <f t="shared" si="40"/>
        <v>203039149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 t="str">
        <f t="shared" si="40"/>
        <v>203039149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 t="str">
        <f t="shared" si="40"/>
        <v>203039149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 t="str">
        <f t="shared" si="40"/>
        <v>203039149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 t="str">
        <f t="shared" si="40"/>
        <v>203039149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 t="str">
        <f t="shared" si="40"/>
        <v>203039149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 t="str">
        <f t="shared" si="40"/>
        <v>203039149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 t="str">
        <f t="shared" si="40"/>
        <v>203039149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 t="str">
        <f t="shared" si="40"/>
        <v>203039149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 t="str">
        <f t="shared" si="40"/>
        <v>203039149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 t="str">
        <f t="shared" si="40"/>
        <v>203039149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 t="str">
        <f t="shared" si="40"/>
        <v>203039149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 t="str">
        <f t="shared" si="40"/>
        <v>203039149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 t="str">
        <f t="shared" si="40"/>
        <v>203039149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 t="str">
        <f t="shared" si="40"/>
        <v>203039149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 t="str">
        <f t="shared" si="40"/>
        <v>203039149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 t="str">
        <f t="shared" si="40"/>
        <v>203039149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 t="str">
        <f t="shared" si="40"/>
        <v>203039149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 t="str">
        <f t="shared" si="40"/>
        <v>203039149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 t="str">
        <f t="shared" si="40"/>
        <v>203039149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 t="str">
        <f t="shared" si="40"/>
        <v>203039149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 t="str">
        <f t="shared" si="40"/>
        <v>203039149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 t="str">
        <f t="shared" si="40"/>
        <v>203039149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 t="str">
        <f t="shared" si="40"/>
        <v>203039149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 t="str">
        <f t="shared" si="40"/>
        <v>203039149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 t="str">
        <f t="shared" si="40"/>
        <v>203039149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 t="str">
        <f t="shared" si="40"/>
        <v>203039149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 t="str">
        <f t="shared" si="40"/>
        <v>203039149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 t="str">
        <f t="shared" si="40"/>
        <v>203039149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 t="str">
        <f t="shared" si="40"/>
        <v>203039149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 t="str">
        <f t="shared" si="40"/>
        <v>203039149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 t="str">
        <f t="shared" si="40"/>
        <v>203039149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 t="str">
        <f t="shared" si="40"/>
        <v>203039149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 t="str">
        <f t="shared" si="40"/>
        <v>203039149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 t="str">
        <f t="shared" si="40"/>
        <v>203039149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 t="str">
        <f t="shared" si="40"/>
        <v>203039149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 t="str">
        <f t="shared" si="40"/>
        <v>203039149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 t="str">
        <f t="shared" si="40"/>
        <v>203039149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 t="str">
        <f t="shared" si="40"/>
        <v>203039149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 t="str">
        <f t="shared" si="40"/>
        <v>203039149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 t="str">
        <f t="shared" si="40"/>
        <v>203039149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 t="str">
        <f t="shared" si="40"/>
        <v>203039149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 t="str">
        <f t="shared" si="40"/>
        <v>203039149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 t="str">
        <f t="shared" si="40"/>
        <v>203039149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 t="str">
        <f t="shared" si="40"/>
        <v>203039149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 t="str">
        <f t="shared" si="40"/>
        <v>203039149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 t="str">
        <f t="shared" si="40"/>
        <v>203039149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 t="str">
        <f aca="true" t="shared" si="43" ref="B653:B716">pdeBulstat</f>
        <v>203039149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 t="str">
        <f t="shared" si="43"/>
        <v>203039149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 t="str">
        <f t="shared" si="43"/>
        <v>203039149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НЕО ЛОНДОН КАПИТАЛ АД</v>
      </c>
      <c r="B656" s="105" t="str">
        <f t="shared" si="43"/>
        <v>203039149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НЕО ЛОНДОН КАПИТАЛ АД</v>
      </c>
      <c r="B657" s="105" t="str">
        <f t="shared" si="43"/>
        <v>203039149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 t="str">
        <f t="shared" si="43"/>
        <v>203039149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 t="str">
        <f t="shared" si="43"/>
        <v>203039149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 t="str">
        <f t="shared" si="43"/>
        <v>203039149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 t="str">
        <f t="shared" si="43"/>
        <v>203039149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 t="str">
        <f t="shared" si="43"/>
        <v>203039149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 t="str">
        <f t="shared" si="43"/>
        <v>203039149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 t="str">
        <f t="shared" si="43"/>
        <v>203039149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 t="str">
        <f t="shared" si="43"/>
        <v>203039149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 t="str">
        <f t="shared" si="43"/>
        <v>203039149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 t="str">
        <f t="shared" si="43"/>
        <v>203039149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 t="str">
        <f t="shared" si="43"/>
        <v>203039149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 t="str">
        <f t="shared" si="43"/>
        <v>203039149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 t="str">
        <f t="shared" si="43"/>
        <v>203039149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7</v>
      </c>
    </row>
    <row r="671" spans="1:8" ht="15.75">
      <c r="A671" s="105" t="str">
        <f t="shared" si="42"/>
        <v>НЕО ЛОНДОН КАПИТАЛ АД</v>
      </c>
      <c r="B671" s="105" t="str">
        <f t="shared" si="43"/>
        <v>203039149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 t="str">
        <f t="shared" si="43"/>
        <v>203039149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 t="str">
        <f t="shared" si="43"/>
        <v>203039149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 t="str">
        <f t="shared" si="43"/>
        <v>203039149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 t="str">
        <f t="shared" si="43"/>
        <v>203039149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 t="str">
        <f t="shared" si="43"/>
        <v>203039149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 t="str">
        <f t="shared" si="43"/>
        <v>203039149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 t="str">
        <f t="shared" si="43"/>
        <v>203039149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 t="str">
        <f t="shared" si="43"/>
        <v>203039149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 t="str">
        <f t="shared" si="43"/>
        <v>203039149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 t="str">
        <f t="shared" si="43"/>
        <v>203039149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 t="str">
        <f t="shared" si="43"/>
        <v>203039149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 t="str">
        <f t="shared" si="43"/>
        <v>203039149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 t="str">
        <f t="shared" si="43"/>
        <v>203039149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 t="str">
        <f t="shared" si="43"/>
        <v>203039149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НЕО ЛОНДОН КАПИТАЛ АД</v>
      </c>
      <c r="B686" s="105" t="str">
        <f t="shared" si="43"/>
        <v>203039149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</v>
      </c>
    </row>
    <row r="687" spans="1:8" ht="15.75">
      <c r="A687" s="105" t="str">
        <f t="shared" si="42"/>
        <v>НЕО ЛОНДОН КАПИТАЛ АД</v>
      </c>
      <c r="B687" s="105" t="str">
        <f t="shared" si="43"/>
        <v>203039149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 t="str">
        <f t="shared" si="43"/>
        <v>203039149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 t="str">
        <f t="shared" si="43"/>
        <v>203039149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 t="str">
        <f t="shared" si="43"/>
        <v>203039149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 t="str">
        <f t="shared" si="43"/>
        <v>203039149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 t="str">
        <f t="shared" si="43"/>
        <v>203039149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 t="str">
        <f t="shared" si="43"/>
        <v>203039149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 t="str">
        <f t="shared" si="43"/>
        <v>203039149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 t="str">
        <f t="shared" si="43"/>
        <v>203039149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 t="str">
        <f t="shared" si="43"/>
        <v>203039149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 t="str">
        <f t="shared" si="43"/>
        <v>203039149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 t="str">
        <f t="shared" si="43"/>
        <v>203039149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 t="str">
        <f t="shared" si="43"/>
        <v>203039149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 t="str">
        <f t="shared" si="43"/>
        <v>203039149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</v>
      </c>
    </row>
    <row r="701" spans="1:8" ht="15.75">
      <c r="A701" s="105" t="str">
        <f t="shared" si="42"/>
        <v>НЕО ЛОНДОН КАПИТАЛ АД</v>
      </c>
      <c r="B701" s="105" t="str">
        <f t="shared" si="43"/>
        <v>203039149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 t="str">
        <f t="shared" si="43"/>
        <v>203039149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 t="str">
        <f t="shared" si="43"/>
        <v>203039149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 t="str">
        <f t="shared" si="43"/>
        <v>203039149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 t="str">
        <f t="shared" si="43"/>
        <v>203039149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 t="str">
        <f t="shared" si="43"/>
        <v>203039149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НЕО ЛОНДОН КАПИТАЛ АД</v>
      </c>
      <c r="B707" s="105" t="str">
        <f t="shared" si="43"/>
        <v>203039149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 t="str">
        <f t="shared" si="43"/>
        <v>203039149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 t="str">
        <f t="shared" si="43"/>
        <v>203039149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НЕО ЛОНДОН КАПИТАЛ АД</v>
      </c>
      <c r="B710" s="105" t="str">
        <f t="shared" si="43"/>
        <v>203039149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 t="str">
        <f t="shared" si="43"/>
        <v>203039149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 t="str">
        <f t="shared" si="43"/>
        <v>203039149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 t="str">
        <f t="shared" si="43"/>
        <v>203039149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НЕО ЛОНДОН КАПИТАЛ АД</v>
      </c>
      <c r="B714" s="105" t="str">
        <f t="shared" si="43"/>
        <v>203039149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 t="str">
        <f t="shared" si="43"/>
        <v>203039149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НЕО ЛОНДОН КАПИТАЛ АД</v>
      </c>
      <c r="B716" s="105" t="str">
        <f t="shared" si="43"/>
        <v>203039149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НЕО ЛОНДОН КАПИТАЛ АД</v>
      </c>
      <c r="B717" s="105" t="str">
        <f aca="true" t="shared" si="46" ref="B717:B780">pdeBulstat</f>
        <v>203039149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 t="str">
        <f t="shared" si="46"/>
        <v>203039149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 t="str">
        <f t="shared" si="46"/>
        <v>203039149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 t="str">
        <f t="shared" si="46"/>
        <v>203039149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 t="str">
        <f t="shared" si="46"/>
        <v>203039149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 t="str">
        <f t="shared" si="46"/>
        <v>203039149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 t="str">
        <f t="shared" si="46"/>
        <v>203039149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 t="str">
        <f t="shared" si="46"/>
        <v>203039149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 t="str">
        <f t="shared" si="46"/>
        <v>203039149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 t="str">
        <f t="shared" si="46"/>
        <v>203039149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 t="str">
        <f t="shared" si="46"/>
        <v>203039149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 t="str">
        <f t="shared" si="46"/>
        <v>203039149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 t="str">
        <f t="shared" si="46"/>
        <v>203039149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 t="str">
        <f t="shared" si="46"/>
        <v>203039149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6</v>
      </c>
    </row>
    <row r="731" spans="1:8" ht="15.75">
      <c r="A731" s="105" t="str">
        <f t="shared" si="45"/>
        <v>НЕО ЛОНДОН КАПИТАЛ АД</v>
      </c>
      <c r="B731" s="105" t="str">
        <f t="shared" si="46"/>
        <v>203039149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 t="str">
        <f t="shared" si="46"/>
        <v>203039149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 t="str">
        <f t="shared" si="46"/>
        <v>203039149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 t="str">
        <f t="shared" si="46"/>
        <v>203039149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 t="str">
        <f t="shared" si="46"/>
        <v>203039149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 t="str">
        <f t="shared" si="46"/>
        <v>203039149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НЕО ЛОНДОН КАПИТАЛ АД</v>
      </c>
      <c r="B737" s="105" t="str">
        <f t="shared" si="46"/>
        <v>203039149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 t="str">
        <f t="shared" si="46"/>
        <v>203039149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 t="str">
        <f t="shared" si="46"/>
        <v>203039149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НЕО ЛОНДОН КАПИТАЛ АД</v>
      </c>
      <c r="B740" s="105" t="str">
        <f t="shared" si="46"/>
        <v>203039149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 t="str">
        <f t="shared" si="46"/>
        <v>203039149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 t="str">
        <f t="shared" si="46"/>
        <v>203039149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 t="str">
        <f t="shared" si="46"/>
        <v>203039149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3</v>
      </c>
    </row>
    <row r="744" spans="1:8" ht="15.75">
      <c r="A744" s="105" t="str">
        <f t="shared" si="45"/>
        <v>НЕО ЛОНДОН КАПИТАЛ АД</v>
      </c>
      <c r="B744" s="105" t="str">
        <f t="shared" si="46"/>
        <v>203039149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 t="str">
        <f t="shared" si="46"/>
        <v>203039149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 t="str">
        <f t="shared" si="46"/>
        <v>203039149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3</v>
      </c>
    </row>
    <row r="747" spans="1:8" ht="15.75">
      <c r="A747" s="105" t="str">
        <f t="shared" si="45"/>
        <v>НЕО ЛОНДОН КАПИТАЛ АД</v>
      </c>
      <c r="B747" s="105" t="str">
        <f t="shared" si="46"/>
        <v>203039149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 t="str">
        <f t="shared" si="46"/>
        <v>203039149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 t="str">
        <f t="shared" si="46"/>
        <v>203039149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 t="str">
        <f t="shared" si="46"/>
        <v>203039149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 t="str">
        <f t="shared" si="46"/>
        <v>203039149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 t="str">
        <f t="shared" si="46"/>
        <v>203039149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 t="str">
        <f t="shared" si="46"/>
        <v>203039149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 t="str">
        <f t="shared" si="46"/>
        <v>203039149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 t="str">
        <f t="shared" si="46"/>
        <v>203039149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 t="str">
        <f t="shared" si="46"/>
        <v>203039149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 t="str">
        <f t="shared" si="46"/>
        <v>203039149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 t="str">
        <f t="shared" si="46"/>
        <v>203039149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 t="str">
        <f t="shared" si="46"/>
        <v>203039149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 t="str">
        <f t="shared" si="46"/>
        <v>203039149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НЕО ЛОНДОН КАПИТАЛ АД</v>
      </c>
      <c r="B761" s="105" t="str">
        <f t="shared" si="46"/>
        <v>203039149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 t="str">
        <f t="shared" si="46"/>
        <v>203039149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 t="str">
        <f t="shared" si="46"/>
        <v>203039149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 t="str">
        <f t="shared" si="46"/>
        <v>203039149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 t="str">
        <f t="shared" si="46"/>
        <v>203039149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 t="str">
        <f t="shared" si="46"/>
        <v>203039149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 t="str">
        <f t="shared" si="46"/>
        <v>203039149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 t="str">
        <f t="shared" si="46"/>
        <v>203039149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 t="str">
        <f t="shared" si="46"/>
        <v>203039149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 t="str">
        <f t="shared" si="46"/>
        <v>203039149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 t="str">
        <f t="shared" si="46"/>
        <v>203039149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 t="str">
        <f t="shared" si="46"/>
        <v>203039149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 t="str">
        <f t="shared" si="46"/>
        <v>203039149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 t="str">
        <f t="shared" si="46"/>
        <v>203039149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 t="str">
        <f t="shared" si="46"/>
        <v>203039149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3</v>
      </c>
    </row>
    <row r="776" spans="1:8" ht="15.75">
      <c r="A776" s="105" t="str">
        <f t="shared" si="45"/>
        <v>НЕО ЛОНДОН КАПИТАЛ АД</v>
      </c>
      <c r="B776" s="105" t="str">
        <f t="shared" si="46"/>
        <v>203039149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НЕО ЛОНДОН КАПИТАЛ АД</v>
      </c>
      <c r="B777" s="105" t="str">
        <f t="shared" si="46"/>
        <v>203039149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 t="str">
        <f t="shared" si="46"/>
        <v>203039149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 t="str">
        <f t="shared" si="46"/>
        <v>203039149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 t="str">
        <f t="shared" si="46"/>
        <v>203039149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 t="str">
        <f aca="true" t="shared" si="49" ref="B781:B844">pdeBulstat</f>
        <v>203039149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 t="str">
        <f t="shared" si="49"/>
        <v>203039149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 t="str">
        <f t="shared" si="49"/>
        <v>203039149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 t="str">
        <f t="shared" si="49"/>
        <v>203039149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 t="str">
        <f t="shared" si="49"/>
        <v>203039149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 t="str">
        <f t="shared" si="49"/>
        <v>203039149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 t="str">
        <f t="shared" si="49"/>
        <v>203039149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 t="str">
        <f t="shared" si="49"/>
        <v>203039149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 t="str">
        <f t="shared" si="49"/>
        <v>203039149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 t="str">
        <f t="shared" si="49"/>
        <v>203039149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</v>
      </c>
    </row>
    <row r="791" spans="1:8" ht="15.75">
      <c r="A791" s="105" t="str">
        <f t="shared" si="48"/>
        <v>НЕО ЛОНДОН КАПИТАЛ АД</v>
      </c>
      <c r="B791" s="105" t="str">
        <f t="shared" si="49"/>
        <v>203039149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 t="str">
        <f t="shared" si="49"/>
        <v>203039149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 t="str">
        <f t="shared" si="49"/>
        <v>203039149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 t="str">
        <f t="shared" si="49"/>
        <v>203039149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 t="str">
        <f t="shared" si="49"/>
        <v>203039149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 t="str">
        <f t="shared" si="49"/>
        <v>203039149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 t="str">
        <f t="shared" si="49"/>
        <v>203039149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 t="str">
        <f t="shared" si="49"/>
        <v>203039149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 t="str">
        <f t="shared" si="49"/>
        <v>203039149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 t="str">
        <f t="shared" si="49"/>
        <v>203039149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 t="str">
        <f t="shared" si="49"/>
        <v>203039149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 t="str">
        <f t="shared" si="49"/>
        <v>203039149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 t="str">
        <f t="shared" si="49"/>
        <v>203039149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 t="str">
        <f t="shared" si="49"/>
        <v>203039149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 t="str">
        <f t="shared" si="49"/>
        <v>203039149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 t="str">
        <f t="shared" si="49"/>
        <v>203039149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 t="str">
        <f t="shared" si="49"/>
        <v>203039149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 t="str">
        <f t="shared" si="49"/>
        <v>203039149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 t="str">
        <f t="shared" si="49"/>
        <v>203039149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 t="str">
        <f t="shared" si="49"/>
        <v>203039149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 t="str">
        <f t="shared" si="49"/>
        <v>203039149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 t="str">
        <f t="shared" si="49"/>
        <v>203039149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 t="str">
        <f t="shared" si="49"/>
        <v>203039149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 t="str">
        <f t="shared" si="49"/>
        <v>203039149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 t="str">
        <f t="shared" si="49"/>
        <v>203039149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 t="str">
        <f t="shared" si="49"/>
        <v>203039149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 t="str">
        <f t="shared" si="49"/>
        <v>203039149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 t="str">
        <f t="shared" si="49"/>
        <v>203039149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 t="str">
        <f t="shared" si="49"/>
        <v>203039149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 t="str">
        <f t="shared" si="49"/>
        <v>203039149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 t="str">
        <f t="shared" si="49"/>
        <v>203039149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 t="str">
        <f t="shared" si="49"/>
        <v>203039149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 t="str">
        <f t="shared" si="49"/>
        <v>203039149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 t="str">
        <f t="shared" si="49"/>
        <v>203039149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 t="str">
        <f t="shared" si="49"/>
        <v>203039149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 t="str">
        <f t="shared" si="49"/>
        <v>203039149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 t="str">
        <f t="shared" si="49"/>
        <v>203039149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 t="str">
        <f t="shared" si="49"/>
        <v>203039149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 t="str">
        <f t="shared" si="49"/>
        <v>203039149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 t="str">
        <f t="shared" si="49"/>
        <v>203039149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 t="str">
        <f t="shared" si="49"/>
        <v>203039149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 t="str">
        <f t="shared" si="49"/>
        <v>203039149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 t="str">
        <f t="shared" si="49"/>
        <v>203039149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 t="str">
        <f t="shared" si="49"/>
        <v>203039149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 t="str">
        <f t="shared" si="49"/>
        <v>203039149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 t="str">
        <f t="shared" si="49"/>
        <v>203039149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 t="str">
        <f t="shared" si="49"/>
        <v>203039149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 t="str">
        <f t="shared" si="49"/>
        <v>203039149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 t="str">
        <f t="shared" si="49"/>
        <v>203039149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 t="str">
        <f t="shared" si="49"/>
        <v>203039149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 t="str">
        <f t="shared" si="49"/>
        <v>203039149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 t="str">
        <f t="shared" si="49"/>
        <v>203039149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 t="str">
        <f t="shared" si="49"/>
        <v>203039149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 t="str">
        <f t="shared" si="49"/>
        <v>203039149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 t="str">
        <f aca="true" t="shared" si="52" ref="B845:B910">pdeBulstat</f>
        <v>203039149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 t="str">
        <f t="shared" si="52"/>
        <v>203039149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 t="str">
        <f t="shared" si="52"/>
        <v>203039149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 t="str">
        <f t="shared" si="52"/>
        <v>203039149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 t="str">
        <f t="shared" si="52"/>
        <v>203039149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 t="str">
        <f t="shared" si="52"/>
        <v>203039149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 t="str">
        <f t="shared" si="52"/>
        <v>203039149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 t="str">
        <f t="shared" si="52"/>
        <v>203039149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 t="str">
        <f t="shared" si="52"/>
        <v>203039149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 t="str">
        <f t="shared" si="52"/>
        <v>203039149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 t="str">
        <f t="shared" si="52"/>
        <v>203039149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 t="str">
        <f t="shared" si="52"/>
        <v>203039149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 t="str">
        <f t="shared" si="52"/>
        <v>203039149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 t="str">
        <f t="shared" si="52"/>
        <v>203039149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 t="str">
        <f t="shared" si="52"/>
        <v>203039149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 t="str">
        <f t="shared" si="52"/>
        <v>203039149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 t="str">
        <f t="shared" si="52"/>
        <v>203039149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 t="str">
        <f t="shared" si="52"/>
        <v>203039149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 t="str">
        <f t="shared" si="52"/>
        <v>203039149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 t="str">
        <f t="shared" si="52"/>
        <v>203039149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 t="str">
        <f t="shared" si="52"/>
        <v>203039149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3</v>
      </c>
    </row>
    <row r="866" spans="1:8" ht="15.75">
      <c r="A866" s="105" t="str">
        <f t="shared" si="51"/>
        <v>НЕО ЛОНДОН КАПИТАЛ АД</v>
      </c>
      <c r="B866" s="105" t="str">
        <f t="shared" si="52"/>
        <v>203039149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НЕО ЛОНДОН КАПИТАЛ АД</v>
      </c>
      <c r="B867" s="105" t="str">
        <f t="shared" si="52"/>
        <v>203039149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 t="str">
        <f t="shared" si="52"/>
        <v>203039149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 t="str">
        <f t="shared" si="52"/>
        <v>203039149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 t="str">
        <f t="shared" si="52"/>
        <v>203039149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 t="str">
        <f t="shared" si="52"/>
        <v>203039149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 t="str">
        <f t="shared" si="52"/>
        <v>203039149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 t="str">
        <f t="shared" si="52"/>
        <v>203039149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 t="str">
        <f t="shared" si="52"/>
        <v>203039149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 t="str">
        <f t="shared" si="52"/>
        <v>203039149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 t="str">
        <f t="shared" si="52"/>
        <v>203039149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 t="str">
        <f t="shared" si="52"/>
        <v>203039149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 t="str">
        <f t="shared" si="52"/>
        <v>203039149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 t="str">
        <f t="shared" si="52"/>
        <v>203039149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 t="str">
        <f t="shared" si="52"/>
        <v>203039149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</v>
      </c>
    </row>
    <row r="881" spans="1:8" ht="15.75">
      <c r="A881" s="105" t="str">
        <f t="shared" si="51"/>
        <v>НЕО ЛОНДОН КАПИТАЛ АД</v>
      </c>
      <c r="B881" s="105" t="str">
        <f t="shared" si="52"/>
        <v>203039149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 t="str">
        <f t="shared" si="52"/>
        <v>203039149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 t="str">
        <f t="shared" si="52"/>
        <v>203039149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 t="str">
        <f t="shared" si="52"/>
        <v>203039149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 t="str">
        <f t="shared" si="52"/>
        <v>203039149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 t="str">
        <f t="shared" si="52"/>
        <v>203039149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 t="str">
        <f t="shared" si="52"/>
        <v>203039149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 t="str">
        <f t="shared" si="52"/>
        <v>203039149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 t="str">
        <f t="shared" si="52"/>
        <v>203039149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 t="str">
        <f t="shared" si="52"/>
        <v>203039149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 t="str">
        <f t="shared" si="52"/>
        <v>203039149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 t="str">
        <f t="shared" si="52"/>
        <v>203039149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 t="str">
        <f t="shared" si="52"/>
        <v>203039149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 t="str">
        <f t="shared" si="52"/>
        <v>203039149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 t="str">
        <f t="shared" si="52"/>
        <v>203039149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НЕО ЛОНДОН КАПИТАЛ АД</v>
      </c>
      <c r="B896" s="105" t="str">
        <f t="shared" si="52"/>
        <v>203039149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НЕО ЛОНДОН КАПИТАЛ АД</v>
      </c>
      <c r="B897" s="105" t="str">
        <f t="shared" si="52"/>
        <v>203039149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 t="str">
        <f t="shared" si="52"/>
        <v>203039149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 t="str">
        <f t="shared" si="52"/>
        <v>203039149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 t="str">
        <f t="shared" si="52"/>
        <v>203039149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 t="str">
        <f t="shared" si="52"/>
        <v>203039149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 t="str">
        <f t="shared" si="52"/>
        <v>203039149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 t="str">
        <f t="shared" si="52"/>
        <v>203039149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 t="str">
        <f t="shared" si="52"/>
        <v>203039149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 t="str">
        <f t="shared" si="52"/>
        <v>203039149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 t="str">
        <f t="shared" si="52"/>
        <v>203039149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 t="str">
        <f t="shared" si="52"/>
        <v>203039149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 t="str">
        <f t="shared" si="52"/>
        <v>203039149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 t="str">
        <f t="shared" si="52"/>
        <v>203039149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 t="str">
        <f t="shared" si="52"/>
        <v>203039149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 t="str">
        <f aca="true" t="shared" si="55" ref="B912:B975">pdeBulstat</f>
        <v>203039149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 t="str">
        <f t="shared" si="55"/>
        <v>203039149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 t="str">
        <f t="shared" si="55"/>
        <v>203039149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 t="str">
        <f t="shared" si="55"/>
        <v>203039149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 t="str">
        <f t="shared" si="55"/>
        <v>203039149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 t="str">
        <f t="shared" si="55"/>
        <v>203039149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 t="str">
        <f t="shared" si="55"/>
        <v>203039149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 t="str">
        <f t="shared" si="55"/>
        <v>203039149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 t="str">
        <f t="shared" si="55"/>
        <v>203039149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 t="str">
        <f t="shared" si="55"/>
        <v>203039149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 t="str">
        <f t="shared" si="55"/>
        <v>203039149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 t="str">
        <f t="shared" si="55"/>
        <v>203039149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 t="str">
        <f t="shared" si="55"/>
        <v>203039149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 t="str">
        <f t="shared" si="55"/>
        <v>203039149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 t="str">
        <f t="shared" si="55"/>
        <v>203039149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 t="str">
        <f t="shared" si="55"/>
        <v>203039149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.75">
      <c r="A928" s="105" t="str">
        <f t="shared" si="54"/>
        <v>НЕО ЛОНДОН КАПИТАЛ АД</v>
      </c>
      <c r="B928" s="105" t="str">
        <f t="shared" si="55"/>
        <v>203039149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 t="str">
        <f t="shared" si="55"/>
        <v>203039149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НЕО ЛОНДОН КАПИТАЛ АД</v>
      </c>
      <c r="B930" s="105" t="str">
        <f t="shared" si="55"/>
        <v>203039149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 t="str">
        <f t="shared" si="55"/>
        <v>203039149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 t="str">
        <f t="shared" si="55"/>
        <v>203039149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 t="str">
        <f t="shared" si="55"/>
        <v>203039149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 t="str">
        <f t="shared" si="55"/>
        <v>203039149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 t="str">
        <f t="shared" si="55"/>
        <v>203039149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 t="str">
        <f t="shared" si="55"/>
        <v>203039149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 t="str">
        <f t="shared" si="55"/>
        <v>203039149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 t="str">
        <f t="shared" si="55"/>
        <v>203039149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 t="str">
        <f t="shared" si="55"/>
        <v>203039149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 t="str">
        <f t="shared" si="55"/>
        <v>203039149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 t="str">
        <f t="shared" si="55"/>
        <v>203039149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 t="str">
        <f t="shared" si="55"/>
        <v>203039149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</v>
      </c>
    </row>
    <row r="943" spans="1:8" ht="15.75">
      <c r="A943" s="105" t="str">
        <f t="shared" si="54"/>
        <v>НЕО ЛОНДОН КАПИТАЛ АД</v>
      </c>
      <c r="B943" s="105" t="str">
        <f t="shared" si="55"/>
        <v>203039149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</v>
      </c>
    </row>
    <row r="944" spans="1:8" ht="15.75">
      <c r="A944" s="105" t="str">
        <f t="shared" si="54"/>
        <v>НЕО ЛОНДОН КАПИТАЛ АД</v>
      </c>
      <c r="B944" s="105" t="str">
        <f t="shared" si="55"/>
        <v>203039149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 t="str">
        <f t="shared" si="55"/>
        <v>203039149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 t="str">
        <f t="shared" si="55"/>
        <v>203039149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 t="str">
        <f t="shared" si="55"/>
        <v>203039149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 t="str">
        <f t="shared" si="55"/>
        <v>203039149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 t="str">
        <f t="shared" si="55"/>
        <v>203039149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 t="str">
        <f t="shared" si="55"/>
        <v>203039149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 t="str">
        <f t="shared" si="55"/>
        <v>203039149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 t="str">
        <f t="shared" si="55"/>
        <v>203039149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 t="str">
        <f t="shared" si="55"/>
        <v>203039149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 t="str">
        <f t="shared" si="55"/>
        <v>203039149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 t="str">
        <f t="shared" si="55"/>
        <v>203039149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 t="str">
        <f t="shared" si="55"/>
        <v>203039149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 t="str">
        <f t="shared" si="55"/>
        <v>203039149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 t="str">
        <f t="shared" si="55"/>
        <v>203039149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 t="str">
        <f t="shared" si="55"/>
        <v>203039149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НЕО ЛОНДОН КАПИТАЛ АД</v>
      </c>
      <c r="B960" s="105" t="str">
        <f t="shared" si="55"/>
        <v>203039149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 t="str">
        <f t="shared" si="55"/>
        <v>203039149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НЕО ЛОНДОН КАПИТАЛ АД</v>
      </c>
      <c r="B962" s="105" t="str">
        <f t="shared" si="55"/>
        <v>203039149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 t="str">
        <f t="shared" si="55"/>
        <v>203039149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 t="str">
        <f t="shared" si="55"/>
        <v>203039149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 t="str">
        <f t="shared" si="55"/>
        <v>203039149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 t="str">
        <f t="shared" si="55"/>
        <v>203039149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 t="str">
        <f t="shared" si="55"/>
        <v>203039149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 t="str">
        <f t="shared" si="55"/>
        <v>203039149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 t="str">
        <f t="shared" si="55"/>
        <v>203039149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 t="str">
        <f t="shared" si="55"/>
        <v>203039149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 t="str">
        <f t="shared" si="55"/>
        <v>203039149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 t="str">
        <f t="shared" si="55"/>
        <v>203039149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 t="str">
        <f t="shared" si="55"/>
        <v>203039149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 t="str">
        <f t="shared" si="55"/>
        <v>203039149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НЕО ЛОНДОН КАПИТАЛ АД</v>
      </c>
      <c r="B975" s="105" t="str">
        <f t="shared" si="55"/>
        <v>203039149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НЕО ЛОНДОН КАПИТАЛ АД</v>
      </c>
      <c r="B976" s="105" t="str">
        <f aca="true" t="shared" si="58" ref="B976:B1039">pdeBulstat</f>
        <v>203039149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 t="str">
        <f t="shared" si="58"/>
        <v>203039149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 t="str">
        <f t="shared" si="58"/>
        <v>203039149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 t="str">
        <f t="shared" si="58"/>
        <v>203039149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 t="str">
        <f t="shared" si="58"/>
        <v>203039149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 t="str">
        <f t="shared" si="58"/>
        <v>203039149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 t="str">
        <f t="shared" si="58"/>
        <v>203039149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 t="str">
        <f t="shared" si="58"/>
        <v>203039149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 t="str">
        <f t="shared" si="58"/>
        <v>203039149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 t="str">
        <f t="shared" si="58"/>
        <v>203039149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 t="str">
        <f t="shared" si="58"/>
        <v>203039149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 t="str">
        <f t="shared" si="58"/>
        <v>203039149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 t="str">
        <f t="shared" si="58"/>
        <v>203039149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 t="str">
        <f t="shared" si="58"/>
        <v>203039149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 t="str">
        <f t="shared" si="58"/>
        <v>203039149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 t="str">
        <f t="shared" si="58"/>
        <v>203039149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5</v>
      </c>
    </row>
    <row r="992" spans="1:8" ht="15.75">
      <c r="A992" s="105" t="str">
        <f t="shared" si="57"/>
        <v>НЕО ЛОНДОН КАПИТАЛ АД</v>
      </c>
      <c r="B992" s="105" t="str">
        <f t="shared" si="58"/>
        <v>203039149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 t="str">
        <f t="shared" si="58"/>
        <v>203039149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 t="str">
        <f t="shared" si="58"/>
        <v>203039149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 t="str">
        <f t="shared" si="58"/>
        <v>203039149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 t="str">
        <f t="shared" si="58"/>
        <v>203039149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 t="str">
        <f t="shared" si="58"/>
        <v>203039149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 t="str">
        <f t="shared" si="58"/>
        <v>203039149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 t="str">
        <f t="shared" si="58"/>
        <v>203039149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 t="str">
        <f t="shared" si="58"/>
        <v>203039149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 t="str">
        <f t="shared" si="58"/>
        <v>203039149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 t="str">
        <f t="shared" si="58"/>
        <v>203039149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 t="str">
        <f t="shared" si="58"/>
        <v>203039149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 t="str">
        <f t="shared" si="58"/>
        <v>203039149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 t="str">
        <f t="shared" si="58"/>
        <v>203039149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 t="str">
        <f t="shared" si="58"/>
        <v>203039149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</v>
      </c>
    </row>
    <row r="1007" spans="1:8" ht="15.75">
      <c r="A1007" s="105" t="str">
        <f t="shared" si="57"/>
        <v>НЕО ЛОНДОН КАПИТАЛ АД</v>
      </c>
      <c r="B1007" s="105" t="str">
        <f t="shared" si="58"/>
        <v>203039149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</v>
      </c>
    </row>
    <row r="1008" spans="1:8" ht="15.75">
      <c r="A1008" s="105" t="str">
        <f t="shared" si="57"/>
        <v>НЕО ЛОНДОН КАПИТАЛ АД</v>
      </c>
      <c r="B1008" s="105" t="str">
        <f t="shared" si="58"/>
        <v>203039149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 t="str">
        <f t="shared" si="58"/>
        <v>203039149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 t="str">
        <f t="shared" si="58"/>
        <v>203039149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 t="str">
        <f t="shared" si="58"/>
        <v>203039149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 t="str">
        <f t="shared" si="58"/>
        <v>203039149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 t="str">
        <f t="shared" si="58"/>
        <v>203039149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 t="str">
        <f t="shared" si="58"/>
        <v>203039149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 t="str">
        <f t="shared" si="58"/>
        <v>203039149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 t="str">
        <f t="shared" si="58"/>
        <v>203039149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 t="str">
        <f t="shared" si="58"/>
        <v>203039149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 t="str">
        <f t="shared" si="58"/>
        <v>203039149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13</v>
      </c>
    </row>
    <row r="1019" spans="1:8" ht="15.75">
      <c r="A1019" s="105" t="str">
        <f t="shared" si="57"/>
        <v>НЕО ЛОНДОН КАПИТАЛ АД</v>
      </c>
      <c r="B1019" s="105" t="str">
        <f t="shared" si="58"/>
        <v>203039149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НЕО ЛОНДОН КАПИТАЛ АД</v>
      </c>
      <c r="B1020" s="105" t="str">
        <f t="shared" si="58"/>
        <v>203039149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 t="str">
        <f t="shared" si="58"/>
        <v>203039149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 t="str">
        <f t="shared" si="58"/>
        <v>203039149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</v>
      </c>
    </row>
    <row r="1023" spans="1:8" ht="15.75">
      <c r="A1023" s="105" t="str">
        <f t="shared" si="57"/>
        <v>НЕО ЛОНДОН КАПИТАЛ АД</v>
      </c>
      <c r="B1023" s="105" t="str">
        <f t="shared" si="58"/>
        <v>203039149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НЕО ЛОНДОН КАПИТАЛ АД</v>
      </c>
      <c r="B1024" s="105" t="str">
        <f t="shared" si="58"/>
        <v>203039149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НЕО ЛОНДОН КАПИТАЛ АД</v>
      </c>
      <c r="B1025" s="105" t="str">
        <f t="shared" si="58"/>
        <v>203039149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 t="str">
        <f t="shared" si="58"/>
        <v>203039149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 t="str">
        <f t="shared" si="58"/>
        <v>203039149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.75">
      <c r="A1028" s="105" t="str">
        <f t="shared" si="57"/>
        <v>НЕО ЛОНДОН КАПИТАЛ АД</v>
      </c>
      <c r="B1028" s="105" t="str">
        <f t="shared" si="58"/>
        <v>203039149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 t="str">
        <f t="shared" si="58"/>
        <v>203039149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 t="str">
        <f t="shared" si="58"/>
        <v>203039149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 t="str">
        <f t="shared" si="58"/>
        <v>203039149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 t="str">
        <f t="shared" si="58"/>
        <v>203039149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 t="str">
        <f t="shared" si="58"/>
        <v>203039149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НЕО ЛОНДОН КАПИТАЛ АД</v>
      </c>
      <c r="B1034" s="105" t="str">
        <f t="shared" si="58"/>
        <v>203039149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 t="str">
        <f t="shared" si="58"/>
        <v>203039149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НЕО ЛОНДОН КАПИТАЛ АД</v>
      </c>
      <c r="B1036" s="105" t="str">
        <f t="shared" si="58"/>
        <v>203039149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 t="str">
        <f t="shared" si="58"/>
        <v>203039149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 t="str">
        <f t="shared" si="58"/>
        <v>203039149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</v>
      </c>
    </row>
    <row r="1039" spans="1:8" ht="15.75">
      <c r="A1039" s="105" t="str">
        <f t="shared" si="57"/>
        <v>НЕО ЛОНДОН КАПИТАЛ АД</v>
      </c>
      <c r="B1039" s="105" t="str">
        <f t="shared" si="58"/>
        <v>203039149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НЕО ЛОНДОН КАПИТАЛ АД</v>
      </c>
      <c r="B1040" s="105" t="str">
        <f aca="true" t="shared" si="61" ref="B1040:B1103">pdeBulstat</f>
        <v>203039149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НЕО ЛОНДОН КАПИТАЛ АД</v>
      </c>
      <c r="B1041" s="105" t="str">
        <f t="shared" si="61"/>
        <v>203039149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 t="str">
        <f t="shared" si="61"/>
        <v>203039149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 t="str">
        <f t="shared" si="61"/>
        <v>203039149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 t="str">
        <f t="shared" si="61"/>
        <v>203039149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 t="str">
        <f t="shared" si="61"/>
        <v>203039149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 t="str">
        <f t="shared" si="61"/>
        <v>203039149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 t="str">
        <f t="shared" si="61"/>
        <v>203039149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НЕО ЛОНДОН КАПИТАЛ АД</v>
      </c>
      <c r="B1048" s="105" t="str">
        <f t="shared" si="61"/>
        <v>203039149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 t="str">
        <f t="shared" si="61"/>
        <v>203039149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</v>
      </c>
    </row>
    <row r="1050" spans="1:8" ht="15.75">
      <c r="A1050" s="105" t="str">
        <f t="shared" si="60"/>
        <v>НЕО ЛОНДОН КАПИТАЛ АД</v>
      </c>
      <c r="B1050" s="105" t="str">
        <f t="shared" si="61"/>
        <v>203039149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</v>
      </c>
    </row>
    <row r="1051" spans="1:8" ht="15.75">
      <c r="A1051" s="105" t="str">
        <f t="shared" si="60"/>
        <v>НЕО ЛОНДОН КАПИТАЛ АД</v>
      </c>
      <c r="B1051" s="105" t="str">
        <f t="shared" si="61"/>
        <v>203039149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 t="str">
        <f t="shared" si="61"/>
        <v>203039149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 t="str">
        <f t="shared" si="61"/>
        <v>203039149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 t="str">
        <f t="shared" si="61"/>
        <v>203039149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 t="str">
        <f t="shared" si="61"/>
        <v>203039149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 t="str">
        <f t="shared" si="61"/>
        <v>203039149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 t="str">
        <f t="shared" si="61"/>
        <v>203039149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 t="str">
        <f t="shared" si="61"/>
        <v>203039149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 t="str">
        <f t="shared" si="61"/>
        <v>203039149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 t="str">
        <f t="shared" si="61"/>
        <v>203039149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 t="str">
        <f t="shared" si="61"/>
        <v>203039149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 t="str">
        <f t="shared" si="61"/>
        <v>203039149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 t="str">
        <f t="shared" si="61"/>
        <v>203039149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 t="str">
        <f t="shared" si="61"/>
        <v>203039149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 t="str">
        <f t="shared" si="61"/>
        <v>203039149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 t="str">
        <f t="shared" si="61"/>
        <v>203039149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 t="str">
        <f t="shared" si="61"/>
        <v>203039149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НЕО ЛОНДОН КАПИТАЛ АД</v>
      </c>
      <c r="B1068" s="105" t="str">
        <f t="shared" si="61"/>
        <v>203039149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 t="str">
        <f t="shared" si="61"/>
        <v>203039149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 t="str">
        <f t="shared" si="61"/>
        <v>203039149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.75">
      <c r="A1071" s="105" t="str">
        <f t="shared" si="60"/>
        <v>НЕО ЛОНДОН КАПИТАЛ АД</v>
      </c>
      <c r="B1071" s="105" t="str">
        <f t="shared" si="61"/>
        <v>203039149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 t="str">
        <f t="shared" si="61"/>
        <v>203039149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 t="str">
        <f t="shared" si="61"/>
        <v>203039149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 t="str">
        <f t="shared" si="61"/>
        <v>203039149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 t="str">
        <f t="shared" si="61"/>
        <v>203039149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 t="str">
        <f t="shared" si="61"/>
        <v>203039149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НЕО ЛОНДОН КАПИТАЛ АД</v>
      </c>
      <c r="B1077" s="105" t="str">
        <f t="shared" si="61"/>
        <v>203039149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 t="str">
        <f t="shared" si="61"/>
        <v>203039149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НЕО ЛОНДОН КАПИТАЛ АД</v>
      </c>
      <c r="B1079" s="105" t="str">
        <f t="shared" si="61"/>
        <v>203039149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 t="str">
        <f t="shared" si="61"/>
        <v>203039149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 t="str">
        <f t="shared" si="61"/>
        <v>203039149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</v>
      </c>
    </row>
    <row r="1082" spans="1:8" ht="15.75">
      <c r="A1082" s="105" t="str">
        <f t="shared" si="60"/>
        <v>НЕО ЛОНДОН КАПИТАЛ АД</v>
      </c>
      <c r="B1082" s="105" t="str">
        <f t="shared" si="61"/>
        <v>203039149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НЕО ЛОНДОН КАПИТАЛ АД</v>
      </c>
      <c r="B1083" s="105" t="str">
        <f t="shared" si="61"/>
        <v>203039149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НЕО ЛОНДОН КАПИТАЛ АД</v>
      </c>
      <c r="B1084" s="105" t="str">
        <f t="shared" si="61"/>
        <v>203039149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 t="str">
        <f t="shared" si="61"/>
        <v>203039149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 t="str">
        <f t="shared" si="61"/>
        <v>203039149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 t="str">
        <f t="shared" si="61"/>
        <v>203039149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 t="str">
        <f t="shared" si="61"/>
        <v>203039149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 t="str">
        <f t="shared" si="61"/>
        <v>203039149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 t="str">
        <f t="shared" si="61"/>
        <v>203039149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НЕО ЛОНДОН КАПИТАЛ АД</v>
      </c>
      <c r="B1091" s="105" t="str">
        <f t="shared" si="61"/>
        <v>203039149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 t="str">
        <f t="shared" si="61"/>
        <v>203039149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</v>
      </c>
    </row>
    <row r="1093" spans="1:8" ht="15.75">
      <c r="A1093" s="105" t="str">
        <f t="shared" si="60"/>
        <v>НЕО ЛОНДОН КАПИТАЛ АД</v>
      </c>
      <c r="B1093" s="105" t="str">
        <f t="shared" si="61"/>
        <v>203039149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</v>
      </c>
    </row>
    <row r="1094" spans="1:8" ht="15.75">
      <c r="A1094" s="105" t="str">
        <f t="shared" si="60"/>
        <v>НЕО ЛОНДОН КАПИТАЛ АД</v>
      </c>
      <c r="B1094" s="105" t="str">
        <f t="shared" si="61"/>
        <v>203039149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 t="str">
        <f t="shared" si="61"/>
        <v>203039149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 t="str">
        <f t="shared" si="61"/>
        <v>203039149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 t="str">
        <f t="shared" si="61"/>
        <v>203039149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 t="str">
        <f t="shared" si="61"/>
        <v>203039149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 t="str">
        <f t="shared" si="61"/>
        <v>203039149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 t="str">
        <f t="shared" si="61"/>
        <v>203039149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 t="str">
        <f t="shared" si="61"/>
        <v>203039149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 t="str">
        <f t="shared" si="61"/>
        <v>203039149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 t="str">
        <f t="shared" si="61"/>
        <v>203039149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 t="str">
        <f aca="true" t="shared" si="64" ref="B1104:B1167">pdeBulstat</f>
        <v>203039149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13</v>
      </c>
    </row>
    <row r="1105" spans="1:8" ht="15.75">
      <c r="A1105" s="105" t="str">
        <f t="shared" si="63"/>
        <v>НЕО ЛОНДОН КАПИТАЛ АД</v>
      </c>
      <c r="B1105" s="105" t="str">
        <f t="shared" si="64"/>
        <v>203039149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НЕО ЛОНДОН КАПИТАЛ АД</v>
      </c>
      <c r="B1106" s="105" t="str">
        <f t="shared" si="64"/>
        <v>203039149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 t="str">
        <f t="shared" si="64"/>
        <v>203039149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 t="str">
        <f t="shared" si="64"/>
        <v>203039149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</v>
      </c>
    </row>
    <row r="1109" spans="1:8" ht="15.75">
      <c r="A1109" s="105" t="str">
        <f t="shared" si="63"/>
        <v>НЕО ЛОНДОН КАПИТАЛ АД</v>
      </c>
      <c r="B1109" s="105" t="str">
        <f t="shared" si="64"/>
        <v>203039149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 t="str">
        <f t="shared" si="64"/>
        <v>203039149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 t="str">
        <f t="shared" si="64"/>
        <v>203039149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 t="str">
        <f t="shared" si="64"/>
        <v>203039149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 t="str">
        <f t="shared" si="64"/>
        <v>203039149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 t="str">
        <f t="shared" si="64"/>
        <v>203039149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 t="str">
        <f t="shared" si="64"/>
        <v>203039149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 t="str">
        <f t="shared" si="64"/>
        <v>203039149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 t="str">
        <f t="shared" si="64"/>
        <v>203039149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 t="str">
        <f t="shared" si="64"/>
        <v>203039149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 t="str">
        <f t="shared" si="64"/>
        <v>203039149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 t="str">
        <f t="shared" si="64"/>
        <v>203039149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 t="str">
        <f t="shared" si="64"/>
        <v>203039149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 t="str">
        <f t="shared" si="64"/>
        <v>203039149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 t="str">
        <f t="shared" si="64"/>
        <v>203039149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 t="str">
        <f t="shared" si="64"/>
        <v>203039149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 t="str">
        <f t="shared" si="64"/>
        <v>203039149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 t="str">
        <f t="shared" si="64"/>
        <v>203039149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 t="str">
        <f t="shared" si="64"/>
        <v>203039149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 t="str">
        <f t="shared" si="64"/>
        <v>203039149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 t="str">
        <f t="shared" si="64"/>
        <v>203039149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 t="str">
        <f t="shared" si="64"/>
        <v>203039149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 t="str">
        <f t="shared" si="64"/>
        <v>203039149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 t="str">
        <f t="shared" si="64"/>
        <v>203039149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 t="str">
        <f t="shared" si="64"/>
        <v>203039149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 t="str">
        <f t="shared" si="64"/>
        <v>203039149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 t="str">
        <f t="shared" si="64"/>
        <v>203039149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 t="str">
        <f t="shared" si="64"/>
        <v>203039149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</v>
      </c>
    </row>
    <row r="1137" spans="1:8" ht="15.75">
      <c r="A1137" s="105" t="str">
        <f t="shared" si="63"/>
        <v>НЕО ЛОНДОН КАПИТАЛ АД</v>
      </c>
      <c r="B1137" s="105" t="str">
        <f t="shared" si="64"/>
        <v>203039149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 t="str">
        <f t="shared" si="64"/>
        <v>203039149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 t="str">
        <f t="shared" si="64"/>
        <v>203039149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 t="str">
        <f t="shared" si="64"/>
        <v>203039149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 t="str">
        <f t="shared" si="64"/>
        <v>203039149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 t="str">
        <f t="shared" si="64"/>
        <v>203039149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 t="str">
        <f t="shared" si="64"/>
        <v>203039149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 t="str">
        <f t="shared" si="64"/>
        <v>203039149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 t="str">
        <f t="shared" si="64"/>
        <v>203039149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 t="str">
        <f t="shared" si="64"/>
        <v>203039149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 t="str">
        <f t="shared" si="64"/>
        <v>203039149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 t="str">
        <f t="shared" si="64"/>
        <v>203039149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 t="str">
        <f t="shared" si="64"/>
        <v>203039149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 t="str">
        <f t="shared" si="64"/>
        <v>203039149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 t="str">
        <f t="shared" si="64"/>
        <v>203039149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 t="str">
        <f t="shared" si="64"/>
        <v>203039149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 t="str">
        <f t="shared" si="64"/>
        <v>203039149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 t="str">
        <f t="shared" si="64"/>
        <v>203039149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 t="str">
        <f t="shared" si="64"/>
        <v>203039149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 t="str">
        <f t="shared" si="64"/>
        <v>203039149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 t="str">
        <f t="shared" si="64"/>
        <v>203039149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 t="str">
        <f t="shared" si="64"/>
        <v>203039149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 t="str">
        <f t="shared" si="64"/>
        <v>203039149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 t="str">
        <f t="shared" si="64"/>
        <v>203039149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 t="str">
        <f t="shared" si="64"/>
        <v>203039149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 t="str">
        <f t="shared" si="64"/>
        <v>203039149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 t="str">
        <f t="shared" si="64"/>
        <v>203039149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 t="str">
        <f t="shared" si="64"/>
        <v>203039149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 t="str">
        <f t="shared" si="64"/>
        <v>203039149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 t="str">
        <f t="shared" si="64"/>
        <v>203039149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 t="str">
        <f t="shared" si="64"/>
        <v>203039149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 ЛОНДОН КАПИТАЛ АД</v>
      </c>
      <c r="B1168" s="105" t="str">
        <f aca="true" t="shared" si="67" ref="B1168:B1195">pdeBulstat</f>
        <v>203039149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НЕО ЛОНДОН КАПИТАЛ АД</v>
      </c>
      <c r="B1169" s="105" t="str">
        <f t="shared" si="67"/>
        <v>203039149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 t="str">
        <f t="shared" si="67"/>
        <v>203039149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 t="str">
        <f t="shared" si="67"/>
        <v>203039149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 t="str">
        <f t="shared" si="67"/>
        <v>203039149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 t="str">
        <f t="shared" si="67"/>
        <v>203039149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 t="str">
        <f t="shared" si="67"/>
        <v>203039149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 t="str">
        <f t="shared" si="67"/>
        <v>203039149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 t="str">
        <f t="shared" si="67"/>
        <v>203039149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 t="str">
        <f t="shared" si="67"/>
        <v>203039149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 t="str">
        <f t="shared" si="67"/>
        <v>203039149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НЕО ЛОНДОН КАПИТАЛ АД</v>
      </c>
      <c r="B1179" s="105" t="str">
        <f t="shared" si="67"/>
        <v>203039149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НЕО ЛОНДОН КАПИТАЛ АД</v>
      </c>
      <c r="B1180" s="105" t="str">
        <f t="shared" si="67"/>
        <v>203039149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 t="str">
        <f t="shared" si="67"/>
        <v>203039149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 t="str">
        <f t="shared" si="67"/>
        <v>203039149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 t="str">
        <f t="shared" si="67"/>
        <v>203039149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 t="str">
        <f t="shared" si="67"/>
        <v>203039149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 t="str">
        <f t="shared" si="67"/>
        <v>203039149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 t="str">
        <f t="shared" si="67"/>
        <v>203039149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 t="str">
        <f t="shared" si="67"/>
        <v>203039149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 t="str">
        <f t="shared" si="67"/>
        <v>203039149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 t="str">
        <f t="shared" si="67"/>
        <v>203039149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 t="str">
        <f t="shared" si="67"/>
        <v>203039149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 t="str">
        <f t="shared" si="67"/>
        <v>203039149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 t="str">
        <f t="shared" si="67"/>
        <v>203039149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 t="str">
        <f t="shared" si="67"/>
        <v>203039149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 t="str">
        <f t="shared" si="67"/>
        <v>203039149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 t="str">
        <f t="shared" si="67"/>
        <v>203039149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 t="str">
        <f aca="true" t="shared" si="70" ref="B1197:B1228">pdeBulstat</f>
        <v>203039149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 t="str">
        <f t="shared" si="70"/>
        <v>203039149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 t="str">
        <f t="shared" si="70"/>
        <v>203039149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 t="str">
        <f t="shared" si="70"/>
        <v>203039149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 t="str">
        <f t="shared" si="70"/>
        <v>203039149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 t="str">
        <f t="shared" si="70"/>
        <v>203039149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 t="str">
        <f t="shared" si="70"/>
        <v>203039149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НЕО ЛОНДОН КАПИТАЛ АД</v>
      </c>
      <c r="B1204" s="105" t="str">
        <f t="shared" si="70"/>
        <v>203039149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 t="str">
        <f t="shared" si="70"/>
        <v>203039149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 t="str">
        <f t="shared" si="70"/>
        <v>203039149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 t="str">
        <f t="shared" si="70"/>
        <v>203039149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 t="str">
        <f t="shared" si="70"/>
        <v>203039149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 t="str">
        <f t="shared" si="70"/>
        <v>203039149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НЕО ЛОНДОН КАПИТАЛ АД</v>
      </c>
      <c r="B1210" s="105" t="str">
        <f t="shared" si="70"/>
        <v>203039149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НЕО ЛОНДОН КАПИТАЛ АД</v>
      </c>
      <c r="B1211" s="105" t="str">
        <f t="shared" si="70"/>
        <v>203039149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 t="str">
        <f t="shared" si="70"/>
        <v>203039149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 t="str">
        <f t="shared" si="70"/>
        <v>203039149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 t="str">
        <f t="shared" si="70"/>
        <v>203039149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 t="str">
        <f t="shared" si="70"/>
        <v>203039149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 t="str">
        <f t="shared" si="70"/>
        <v>203039149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 t="str">
        <f t="shared" si="70"/>
        <v>203039149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 t="str">
        <f t="shared" si="70"/>
        <v>203039149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 t="str">
        <f t="shared" si="70"/>
        <v>203039149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 t="str">
        <f t="shared" si="70"/>
        <v>203039149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 t="str">
        <f t="shared" si="70"/>
        <v>203039149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 t="str">
        <f t="shared" si="70"/>
        <v>203039149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 t="str">
        <f t="shared" si="70"/>
        <v>203039149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 t="str">
        <f t="shared" si="70"/>
        <v>203039149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 t="str">
        <f t="shared" si="70"/>
        <v>203039149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 t="str">
        <f t="shared" si="70"/>
        <v>203039149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 t="str">
        <f t="shared" si="70"/>
        <v>203039149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 t="str">
        <f t="shared" si="70"/>
        <v>203039149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 t="str">
        <f aca="true" t="shared" si="73" ref="B1229:B1260">pdeBulstat</f>
        <v>203039149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 t="str">
        <f t="shared" si="73"/>
        <v>203039149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 t="str">
        <f t="shared" si="73"/>
        <v>203039149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 t="str">
        <f t="shared" si="73"/>
        <v>203039149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 t="str">
        <f t="shared" si="73"/>
        <v>203039149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 t="str">
        <f t="shared" si="73"/>
        <v>203039149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 t="str">
        <f t="shared" si="73"/>
        <v>203039149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 t="str">
        <f t="shared" si="73"/>
        <v>203039149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 t="str">
        <f t="shared" si="73"/>
        <v>203039149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 t="str">
        <f t="shared" si="73"/>
        <v>203039149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 t="str">
        <f t="shared" si="73"/>
        <v>203039149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 t="str">
        <f t="shared" si="73"/>
        <v>203039149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 t="str">
        <f t="shared" si="73"/>
        <v>203039149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 t="str">
        <f t="shared" si="73"/>
        <v>203039149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 t="str">
        <f t="shared" si="73"/>
        <v>203039149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 t="str">
        <f t="shared" si="73"/>
        <v>203039149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 t="str">
        <f t="shared" si="73"/>
        <v>203039149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НЕО ЛОНДОН КАПИТАЛ АД</v>
      </c>
      <c r="B1246" s="105" t="str">
        <f t="shared" si="73"/>
        <v>203039149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 t="str">
        <f t="shared" si="73"/>
        <v>203039149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 t="str">
        <f t="shared" si="73"/>
        <v>203039149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 t="str">
        <f t="shared" si="73"/>
        <v>203039149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 t="str">
        <f t="shared" si="73"/>
        <v>203039149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 t="str">
        <f t="shared" si="73"/>
        <v>203039149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НЕО ЛОНДОН КАПИТАЛ АД</v>
      </c>
      <c r="B1252" s="105" t="str">
        <f t="shared" si="73"/>
        <v>203039149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НЕО ЛОНДОН КАПИТАЛ АД</v>
      </c>
      <c r="B1253" s="105" t="str">
        <f t="shared" si="73"/>
        <v>203039149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 t="str">
        <f t="shared" si="73"/>
        <v>203039149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 t="str">
        <f t="shared" si="73"/>
        <v>203039149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 t="str">
        <f t="shared" si="73"/>
        <v>203039149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 t="str">
        <f t="shared" si="73"/>
        <v>203039149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 t="str">
        <f t="shared" si="73"/>
        <v>203039149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 t="str">
        <f t="shared" si="73"/>
        <v>203039149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НЕО ЛОНДОН КАПИТАЛ АД</v>
      </c>
      <c r="B1260" s="105" t="str">
        <f t="shared" si="73"/>
        <v>203039149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 t="str">
        <f aca="true" t="shared" si="76" ref="B1261:B1294">pdeBulstat</f>
        <v>203039149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 t="str">
        <f t="shared" si="76"/>
        <v>203039149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 t="str">
        <f t="shared" si="76"/>
        <v>203039149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 t="str">
        <f t="shared" si="76"/>
        <v>203039149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 t="str">
        <f t="shared" si="76"/>
        <v>203039149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 t="str">
        <f t="shared" si="76"/>
        <v>203039149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НЕО ЛОНДОН КАПИТАЛ АД</v>
      </c>
      <c r="B1267" s="105" t="str">
        <f t="shared" si="76"/>
        <v>203039149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 t="str">
        <f t="shared" si="76"/>
        <v>203039149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 t="str">
        <f t="shared" si="76"/>
        <v>203039149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 t="str">
        <f t="shared" si="76"/>
        <v>203039149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 t="str">
        <f t="shared" si="76"/>
        <v>203039149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 t="str">
        <f t="shared" si="76"/>
        <v>203039149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 t="str">
        <f t="shared" si="76"/>
        <v>203039149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 t="str">
        <f t="shared" si="76"/>
        <v>203039149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 t="str">
        <f t="shared" si="76"/>
        <v>203039149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 t="str">
        <f t="shared" si="76"/>
        <v>203039149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 t="str">
        <f t="shared" si="76"/>
        <v>203039149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 t="str">
        <f t="shared" si="76"/>
        <v>203039149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 t="str">
        <f t="shared" si="76"/>
        <v>203039149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 t="str">
        <f t="shared" si="76"/>
        <v>203039149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 t="str">
        <f t="shared" si="76"/>
        <v>203039149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 t="str">
        <f t="shared" si="76"/>
        <v>203039149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 t="str">
        <f t="shared" si="76"/>
        <v>203039149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 t="str">
        <f t="shared" si="76"/>
        <v>203039149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 t="str">
        <f t="shared" si="76"/>
        <v>203039149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 t="str">
        <f t="shared" si="76"/>
        <v>203039149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 t="str">
        <f t="shared" si="76"/>
        <v>203039149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НЕО ЛОНДОН КАПИТАЛ АД</v>
      </c>
      <c r="B1288" s="105" t="str">
        <f t="shared" si="76"/>
        <v>203039149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 t="str">
        <f t="shared" si="76"/>
        <v>203039149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 t="str">
        <f t="shared" si="76"/>
        <v>203039149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 t="str">
        <f t="shared" si="76"/>
        <v>203039149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 t="str">
        <f t="shared" si="76"/>
        <v>203039149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 t="str">
        <f t="shared" si="76"/>
        <v>203039149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НЕО ЛОНДОН КАПИТАЛ АД</v>
      </c>
      <c r="B1294" s="105" t="str">
        <f t="shared" si="76"/>
        <v>203039149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 t="str">
        <f aca="true" t="shared" si="79" ref="B1296:B1335">pdeBulstat</f>
        <v>203039149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 t="str">
        <f t="shared" si="79"/>
        <v>203039149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 t="str">
        <f t="shared" si="79"/>
        <v>203039149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 t="str">
        <f t="shared" si="79"/>
        <v>203039149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 t="str">
        <f t="shared" si="79"/>
        <v>203039149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 t="str">
        <f t="shared" si="79"/>
        <v>203039149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 t="str">
        <f t="shared" si="79"/>
        <v>203039149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 t="str">
        <f t="shared" si="79"/>
        <v>203039149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 t="str">
        <f t="shared" si="79"/>
        <v>203039149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 t="str">
        <f t="shared" si="79"/>
        <v>203039149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 t="str">
        <f t="shared" si="79"/>
        <v>203039149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 t="str">
        <f t="shared" si="79"/>
        <v>203039149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 t="str">
        <f t="shared" si="79"/>
        <v>203039149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 t="str">
        <f t="shared" si="79"/>
        <v>203039149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 t="str">
        <f t="shared" si="79"/>
        <v>203039149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 t="str">
        <f t="shared" si="79"/>
        <v>203039149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 t="str">
        <f t="shared" si="79"/>
        <v>203039149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 t="str">
        <f t="shared" si="79"/>
        <v>203039149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 t="str">
        <f t="shared" si="79"/>
        <v>203039149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 t="str">
        <f t="shared" si="79"/>
        <v>203039149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 t="str">
        <f t="shared" si="79"/>
        <v>203039149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 t="str">
        <f t="shared" si="79"/>
        <v>203039149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 t="str">
        <f t="shared" si="79"/>
        <v>203039149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 t="str">
        <f t="shared" si="79"/>
        <v>203039149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 t="str">
        <f t="shared" si="79"/>
        <v>203039149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 t="str">
        <f t="shared" si="79"/>
        <v>203039149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 t="str">
        <f t="shared" si="79"/>
        <v>203039149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 t="str">
        <f t="shared" si="79"/>
        <v>203039149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 t="str">
        <f t="shared" si="79"/>
        <v>203039149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 t="str">
        <f t="shared" si="79"/>
        <v>203039149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 t="str">
        <f t="shared" si="79"/>
        <v>203039149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 t="str">
        <f t="shared" si="79"/>
        <v>203039149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 t="str">
        <f t="shared" si="79"/>
        <v>203039149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 t="str">
        <f t="shared" si="79"/>
        <v>203039149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 t="str">
        <f t="shared" si="79"/>
        <v>203039149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 t="str">
        <f t="shared" si="79"/>
        <v>203039149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 t="str">
        <f t="shared" si="79"/>
        <v>203039149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 t="str">
        <f t="shared" si="79"/>
        <v>203039149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 t="str">
        <f t="shared" si="79"/>
        <v>203039149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 t="str">
        <f t="shared" si="79"/>
        <v>203039149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D28" sqref="D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21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21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17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-68</v>
      </c>
      <c r="H28" s="596">
        <f>SUM(H29:H31)</f>
        <v>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</v>
      </c>
      <c r="H33" s="196">
        <v>-69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-70</v>
      </c>
      <c r="H34" s="598">
        <f>H28+H32+H33</f>
        <v>-68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9925</v>
      </c>
      <c r="H37" s="600">
        <f>H26+H18+H34</f>
        <v>-18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70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13</v>
      </c>
      <c r="H47" s="196">
        <v>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</v>
      </c>
      <c r="H50" s="596">
        <f>SUM(H44:H49)</f>
        <v>70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42</v>
      </c>
      <c r="E56" s="100" t="s">
        <v>850</v>
      </c>
      <c r="F56" s="99" t="s">
        <v>172</v>
      </c>
      <c r="G56" s="599">
        <f>G50+G52+G53+G54+G55</f>
        <v>13</v>
      </c>
      <c r="H56" s="600">
        <f>H50+H52+H53+H54+H55</f>
        <v>70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18</v>
      </c>
      <c r="H63" s="196">
        <v>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12</v>
      </c>
      <c r="D69" s="196">
        <v>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9948</v>
      </c>
      <c r="D91" s="196">
        <v>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9948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9960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9963</v>
      </c>
      <c r="D95" s="604">
        <f>D94+D56</f>
        <v>53</v>
      </c>
      <c r="E95" s="229" t="s">
        <v>942</v>
      </c>
      <c r="F95" s="489" t="s">
        <v>268</v>
      </c>
      <c r="G95" s="603">
        <f>G37+G40+G56+G79</f>
        <v>9963</v>
      </c>
      <c r="H95" s="604">
        <f>H37+H40+H56+H79</f>
        <v>53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Маргарита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6">
      <selection activeCell="G9" sqref="G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7">
        <v>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2</v>
      </c>
      <c r="E14" s="245" t="s">
        <v>285</v>
      </c>
      <c r="F14" s="240" t="s">
        <v>286</v>
      </c>
      <c r="G14" s="316">
        <v>7</v>
      </c>
      <c r="H14" s="317">
        <v>0</v>
      </c>
    </row>
    <row r="15" spans="1:8" ht="15.75">
      <c r="A15" s="194" t="s">
        <v>287</v>
      </c>
      <c r="B15" s="190" t="s">
        <v>288</v>
      </c>
      <c r="C15" s="316">
        <v>2</v>
      </c>
      <c r="D15" s="317">
        <v>0</v>
      </c>
      <c r="E15" s="245" t="s">
        <v>79</v>
      </c>
      <c r="F15" s="240" t="s">
        <v>289</v>
      </c>
      <c r="G15" s="316">
        <v>73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80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40</v>
      </c>
      <c r="D19" s="317">
        <v>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</v>
      </c>
      <c r="D22" s="629">
        <f>SUM(D12:D18)+D19</f>
        <v>68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</v>
      </c>
      <c r="D31" s="635">
        <f>D29+D22</f>
        <v>69</v>
      </c>
      <c r="E31" s="251" t="s">
        <v>824</v>
      </c>
      <c r="F31" s="266" t="s">
        <v>331</v>
      </c>
      <c r="G31" s="253">
        <f>G16+G18+G27</f>
        <v>80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</v>
      </c>
      <c r="H33" s="629">
        <f>IF((D31-H31)&gt;0,D31-H31,0)</f>
        <v>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82</v>
      </c>
      <c r="D36" s="637">
        <f>D31-D34+D35</f>
        <v>69</v>
      </c>
      <c r="E36" s="262" t="s">
        <v>346</v>
      </c>
      <c r="F36" s="256" t="s">
        <v>347</v>
      </c>
      <c r="G36" s="267">
        <f>G35-G34+G31</f>
        <v>80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</v>
      </c>
      <c r="H37" s="254">
        <f>IF((D36-H36)&gt;0,D36-H36,0)</f>
        <v>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</v>
      </c>
      <c r="H42" s="244">
        <f>IF(H37&gt;0,IF(D38+H37&lt;0,0,D38+H37),IF(D37-D38&lt;0,D38-D37,0))</f>
        <v>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</v>
      </c>
      <c r="H44" s="268">
        <f>IF(D42=0,IF(H42-H43&gt;0,H42-H43+D43,0),IF(D42-D43&lt;0,D43-D42+H43,0))</f>
        <v>69</v>
      </c>
    </row>
    <row r="45" spans="1:8" ht="16.5" thickBot="1">
      <c r="A45" s="270" t="s">
        <v>371</v>
      </c>
      <c r="B45" s="271" t="s">
        <v>372</v>
      </c>
      <c r="C45" s="630">
        <f>C36+C38+C42</f>
        <v>82</v>
      </c>
      <c r="D45" s="631">
        <f>D36+D38+D42</f>
        <v>69</v>
      </c>
      <c r="E45" s="270" t="s">
        <v>373</v>
      </c>
      <c r="F45" s="272" t="s">
        <v>374</v>
      </c>
      <c r="G45" s="630">
        <f>G42+G36</f>
        <v>82</v>
      </c>
      <c r="H45" s="631">
        <f>H42+H36</f>
        <v>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Маргарита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53" sqref="D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</v>
      </c>
      <c r="D11" s="196">
        <v>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</v>
      </c>
      <c r="D12" s="196">
        <v>-64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6">
        <v>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</v>
      </c>
      <c r="D21" s="659">
        <f>SUM(D11:D20)</f>
        <v>-64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</v>
      </c>
      <c r="D24" s="196">
        <v>-52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15</v>
      </c>
      <c r="D33" s="659">
        <f>SUM(D23:D32)</f>
        <v>-52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9945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</v>
      </c>
      <c r="D37" s="196">
        <v>70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9965</v>
      </c>
      <c r="D43" s="661">
        <f>SUM(D35:D42)</f>
        <v>70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9944</v>
      </c>
      <c r="D44" s="307">
        <f>D43+D33+D21</f>
        <v>-46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9948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9948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Маргарита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38" sqref="B38:H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</v>
      </c>
      <c r="J13" s="584">
        <f>'1-Баланс'!H30+'1-Баланс'!H33</f>
        <v>-69</v>
      </c>
      <c r="K13" s="585"/>
      <c r="L13" s="584">
        <f>SUM(C13:K13)</f>
        <v>-18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</v>
      </c>
      <c r="J17" s="653">
        <f t="shared" si="2"/>
        <v>-69</v>
      </c>
      <c r="K17" s="653">
        <f t="shared" si="2"/>
        <v>0</v>
      </c>
      <c r="L17" s="584">
        <f t="shared" si="1"/>
        <v>-18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</v>
      </c>
      <c r="K18" s="585"/>
      <c r="L18" s="584">
        <f t="shared" si="1"/>
        <v>-2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9945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9945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</v>
      </c>
      <c r="J31" s="653">
        <f t="shared" si="6"/>
        <v>-71</v>
      </c>
      <c r="K31" s="653">
        <f t="shared" si="6"/>
        <v>0</v>
      </c>
      <c r="L31" s="584">
        <f t="shared" si="1"/>
        <v>9925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</v>
      </c>
      <c r="J34" s="587">
        <f t="shared" si="7"/>
        <v>-71</v>
      </c>
      <c r="K34" s="587">
        <f t="shared" si="7"/>
        <v>0</v>
      </c>
      <c r="L34" s="651">
        <f t="shared" si="1"/>
        <v>9925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Маргарита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5">
      <selection activeCell="A165" sqref="A1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Маргарита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22</v>
      </c>
      <c r="E16" s="328"/>
      <c r="F16" s="328">
        <v>20</v>
      </c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>
        <v>1</v>
      </c>
      <c r="M16" s="328">
        <v>1</v>
      </c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22</v>
      </c>
      <c r="E19" s="330">
        <f>SUM(E11:E18)</f>
        <v>0</v>
      </c>
      <c r="F19" s="330">
        <f>SUM(F11:F18)</f>
        <v>20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1</v>
      </c>
      <c r="M19" s="330">
        <f>SUM(M11:M18)</f>
        <v>1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</v>
      </c>
      <c r="E24" s="328"/>
      <c r="F24" s="328">
        <v>17</v>
      </c>
      <c r="G24" s="329">
        <f t="shared" si="2"/>
        <v>0</v>
      </c>
      <c r="H24" s="328"/>
      <c r="I24" s="328"/>
      <c r="J24" s="329">
        <f t="shared" si="3"/>
        <v>0</v>
      </c>
      <c r="K24" s="328">
        <v>0</v>
      </c>
      <c r="L24" s="328">
        <v>3</v>
      </c>
      <c r="M24" s="328">
        <v>3</v>
      </c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>
        <v>1</v>
      </c>
      <c r="L26" s="328">
        <v>2</v>
      </c>
      <c r="M26" s="328"/>
      <c r="N26" s="329">
        <f t="shared" si="4"/>
        <v>3</v>
      </c>
      <c r="O26" s="328"/>
      <c r="P26" s="328"/>
      <c r="Q26" s="329">
        <f t="shared" si="0"/>
        <v>3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</v>
      </c>
      <c r="E27" s="332">
        <f aca="true" t="shared" si="5" ref="E27:P27">SUM(E23:E26)</f>
        <v>0</v>
      </c>
      <c r="F27" s="332">
        <f t="shared" si="5"/>
        <v>17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1</v>
      </c>
      <c r="L27" s="332">
        <f t="shared" si="5"/>
        <v>5</v>
      </c>
      <c r="M27" s="332">
        <f t="shared" si="5"/>
        <v>3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44</v>
      </c>
      <c r="E42" s="349">
        <f>E19+E20+E21+E27+E40+E41</f>
        <v>0</v>
      </c>
      <c r="F42" s="349">
        <f aca="true" t="shared" si="11" ref="F42:R42">F19+F20+F21+F27+F40+F41</f>
        <v>37</v>
      </c>
      <c r="G42" s="349">
        <f t="shared" si="11"/>
        <v>7</v>
      </c>
      <c r="H42" s="349">
        <f t="shared" si="11"/>
        <v>0</v>
      </c>
      <c r="I42" s="349">
        <f t="shared" si="11"/>
        <v>0</v>
      </c>
      <c r="J42" s="349">
        <f t="shared" si="11"/>
        <v>7</v>
      </c>
      <c r="K42" s="349">
        <f t="shared" si="11"/>
        <v>2</v>
      </c>
      <c r="L42" s="349">
        <f t="shared" si="11"/>
        <v>6</v>
      </c>
      <c r="M42" s="349">
        <f t="shared" si="11"/>
        <v>4</v>
      </c>
      <c r="N42" s="349">
        <f t="shared" si="11"/>
        <v>4</v>
      </c>
      <c r="O42" s="349">
        <f t="shared" si="11"/>
        <v>0</v>
      </c>
      <c r="P42" s="349">
        <f t="shared" si="11"/>
        <v>0</v>
      </c>
      <c r="Q42" s="349">
        <f t="shared" si="11"/>
        <v>4</v>
      </c>
      <c r="R42" s="350">
        <f t="shared" si="11"/>
        <v>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Маргарита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4">
      <selection activeCell="D104" sqref="D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</v>
      </c>
      <c r="D30" s="368">
        <v>7</v>
      </c>
      <c r="E30" s="369">
        <f t="shared" si="0"/>
        <v>5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</v>
      </c>
      <c r="D45" s="438">
        <f>D26+D30+D31+D33+D32+D34+D35+D40</f>
        <v>7</v>
      </c>
      <c r="E45" s="439">
        <f>E26+E30+E31+E33+E32+E34+E35+E40</f>
        <v>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</v>
      </c>
      <c r="D46" s="444">
        <f>D45+D23+D21+D11</f>
        <v>7</v>
      </c>
      <c r="E46" s="445">
        <f>E45+E23+E21+E11</f>
        <v>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13</v>
      </c>
      <c r="D64" s="197">
        <v>0</v>
      </c>
      <c r="E64" s="136">
        <f t="shared" si="1"/>
        <v>13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</v>
      </c>
      <c r="D68" s="435">
        <f>D54+D58+D63+D64+D65+D66</f>
        <v>0</v>
      </c>
      <c r="E68" s="436">
        <f t="shared" si="1"/>
        <v>13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</v>
      </c>
      <c r="D76" s="197">
        <v>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</v>
      </c>
      <c r="D87" s="134">
        <f>SUM(D88:D92)+D96</f>
        <v>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</v>
      </c>
      <c r="D98" s="433">
        <f>D87+D82+D77+D73+D97</f>
        <v>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</v>
      </c>
      <c r="D99" s="427">
        <f>D98+D70+D68</f>
        <v>25</v>
      </c>
      <c r="E99" s="427">
        <f>E98+E70+E68</f>
        <v>13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Маргарита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Маргарита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2017-01-30T16:23:29Z</cp:lastPrinted>
  <dcterms:created xsi:type="dcterms:W3CDTF">2006-09-16T00:00:00Z</dcterms:created>
  <dcterms:modified xsi:type="dcterms:W3CDTF">2017-01-30T17:00:38Z</dcterms:modified>
  <cp:category/>
  <cp:version/>
  <cp:contentType/>
  <cp:contentStatus/>
</cp:coreProperties>
</file>