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<sst xmlns="http://schemas.openxmlformats.org/spreadsheetml/2006/main" count="144" uniqueCount="125">
  <si>
    <t>Име на дружеството:</t>
  </si>
  <si>
    <t>ДОБРОТИЦА БСК АД</t>
  </si>
  <si>
    <t>Съвет на директорите:</t>
  </si>
  <si>
    <t xml:space="preserve"> инж. Генчо Генчев-председател СД</t>
  </si>
  <si>
    <t>Тошко Иванов Муцанкиев-член</t>
  </si>
  <si>
    <t>Девня цимент АД</t>
  </si>
  <si>
    <t>Изпълнителен директор:</t>
  </si>
  <si>
    <t>инж. Генчо Генчев</t>
  </si>
  <si>
    <t xml:space="preserve">Съставител: </t>
  </si>
  <si>
    <t>Николинка Борисова</t>
  </si>
  <si>
    <t>Адрес на управление:</t>
  </si>
  <si>
    <t>гр. Добрич</t>
  </si>
  <si>
    <t>бул. 25-ти септември №8</t>
  </si>
  <si>
    <t>Обслужващи банки:</t>
  </si>
  <si>
    <t>Уникредит Булбанк- гр.Добрич</t>
  </si>
  <si>
    <t>Одитор:</t>
  </si>
  <si>
    <t>Мария Ангелова</t>
  </si>
  <si>
    <t xml:space="preserve">ОТЧЕТ ЗА ДОХОДИТЕ </t>
  </si>
  <si>
    <t>Към30.06.2009 година</t>
  </si>
  <si>
    <t>2009   BGN'000</t>
  </si>
  <si>
    <t>2008 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</si>
  <si>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</si>
  <si>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</si>
  <si>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</si>
  <si>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</si>
  <si>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</si>
  <si>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</si>
  <si>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</si>
  <si>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</si>
  <si>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</si>
  <si>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</si>
  <si>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</si>
  <si>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</si>
  <si>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</si>
  <si>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</si>
  <si>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 20.07.2009 г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</si>
  <si>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</si>
  <si>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</si>
  <si>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</si>
  <si>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</t>
  </si>
  <si>
    <t xml:space="preserve"> 2009  BGN'000</t>
  </si>
  <si>
    <t>2008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</si>
  <si>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</si>
  <si>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</si>
  <si>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</si>
  <si>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</si>
  <si>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</si>
  <si>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</si>
  <si>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</si>
  <si>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</si>
  <si>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</si>
  <si>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</si>
  <si>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</si>
  <si>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</si>
  <si>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</si>
  <si>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</si>
  <si>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</si>
  <si>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</si>
  <si>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</si>
  <si>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</si>
  <si>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</si>
  <si>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</si>
  <si>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</si>
  <si>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</si>
  <si>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</si>
  <si>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</si>
  <si>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</si>
  <si>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</si>
  <si>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</si>
  <si>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</si>
  <si>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</si>
  <si>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</si>
  <si>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</si>
  <si>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</si>
  <si>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</si>
  <si>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</si>
  <si>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</si>
  <si>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</si>
  <si>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</si>
  <si>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</si>
  <si>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</si>
  <si>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</si>
  <si>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</si>
  <si>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</si>
  <si>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</si>
  <si>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</si>
  <si>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</si>
  <si>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-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</si>
  <si>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</si>
  <si>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</si>
  <si>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</si>
  <si>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</si>
  <si>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</si>
  <si>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</si>
  <si>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</si>
  <si>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</si>
  <si>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</si>
  <si>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</si>
  <si>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</si>
  <si>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</si>
  <si>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</si>
  <si>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</si>
  <si>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</si>
  <si>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</si>
  <si>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</si>
  <si>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</si>
  <si>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</si>
  <si>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</si>
  <si>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</si>
  <si>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>Парични средства и парични еквиваленит на 31 март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</si>
  <si>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</si>
  <si>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</si>
  <si>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</si>
  <si>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</si>
  <si>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</si>
  <si>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</si>
  <si>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</si>
  <si>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</si>
  <si>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</si>
  <si>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</si>
  <si>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</si>
  <si>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</si>
  <si>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Нетна печалба за годината</t>
  </si>
  <si>
    <t>Други изменения в СК</t>
  </si>
  <si>
    <t>Салдо на 30.06.2009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</si>
</sst>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_);_(* \(#,##0\);_(* \-_);_(@_)"/>
    <numFmt numFmtId="166" formatCode="#,##0;\-#,##0"/>
    <numFmt numFmtId="167" formatCode="_(* #,##0.00_);_(* \(#,##0.00\);_(* \-??_);_(@_)"/>
    <numFmt numFmtId="168" formatCode="##0"/>
    <numFmt numFmtId="169" formatCode="#,##0;\(#,##0\)"/>
    <numFmt numFmtId="170" formatCode="0"/>
    <numFmt numFmtId="171" formatCode="@"/>
    <numFmt numFmtId="172" formatCode="_(* #,##0_);_(* \(#,##0\);_(* \-??_);_(@_)"/>
  </numFmts>
  <fonts count="3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21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1" xfId="20" applyFont="1" applyBorder="1" applyAlignment="1">
      <alignment vertical="center"/>
      <protection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20" applyFont="1" applyAlignment="1">
      <alignment vertical="center"/>
      <protection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1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/>
    </xf>
    <xf numFmtId="164" fontId="1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4" fontId="12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/>
    </xf>
    <xf numFmtId="165" fontId="12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5" fillId="0" borderId="0" xfId="20" applyFont="1" applyBorder="1" applyAlignment="1">
      <alignment horizontal="left"/>
      <protection/>
    </xf>
    <xf numFmtId="164" fontId="15" fillId="0" borderId="0" xfId="20" applyFont="1" applyBorder="1" applyAlignment="1">
      <alignment horizontal="center"/>
      <protection/>
    </xf>
    <xf numFmtId="164" fontId="17" fillId="0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horizontal="center" vertical="center"/>
      <protection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22" fillId="0" borderId="0" xfId="20" applyFont="1" applyBorder="1" applyAlignment="1">
      <alignment vertical="center"/>
      <protection/>
    </xf>
    <xf numFmtId="164" fontId="23" fillId="0" borderId="0" xfId="20" applyFont="1" applyBorder="1" applyAlignment="1">
      <alignment horizontal="right" vertical="center"/>
      <protection/>
    </xf>
    <xf numFmtId="164" fontId="22" fillId="0" borderId="0" xfId="20" applyFont="1" applyBorder="1" applyAlignment="1">
      <alignment horizontal="center" vertical="center"/>
      <protection/>
    </xf>
    <xf numFmtId="164" fontId="11" fillId="0" borderId="0" xfId="0" applyFont="1" applyBorder="1" applyAlignment="1">
      <alignment/>
    </xf>
    <xf numFmtId="164" fontId="23" fillId="0" borderId="0" xfId="0" applyFont="1" applyBorder="1" applyAlignment="1">
      <alignment horizontal="right"/>
    </xf>
    <xf numFmtId="164" fontId="22" fillId="0" borderId="0" xfId="0" applyFont="1" applyBorder="1" applyAlignment="1">
      <alignment/>
    </xf>
    <xf numFmtId="164" fontId="0" fillId="0" borderId="0" xfId="0" applyFont="1" applyAlignment="1">
      <alignment/>
    </xf>
    <xf numFmtId="164" fontId="24" fillId="0" borderId="1" xfId="0" applyFont="1" applyBorder="1" applyAlignment="1">
      <alignment horizontal="left" vertical="center"/>
    </xf>
    <xf numFmtId="164" fontId="25" fillId="0" borderId="1" xfId="0" applyFont="1" applyBorder="1" applyAlignment="1">
      <alignment horizontal="left" vertical="center" wrapText="1"/>
    </xf>
    <xf numFmtId="164" fontId="24" fillId="0" borderId="1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Fill="1" applyBorder="1" applyAlignment="1">
      <alignment horizontal="left" vertical="center"/>
    </xf>
    <xf numFmtId="164" fontId="27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 wrapText="1"/>
    </xf>
    <xf numFmtId="168" fontId="27" fillId="0" borderId="0" xfId="0" applyNumberFormat="1" applyFont="1" applyFill="1" applyBorder="1" applyAlignment="1">
      <alignment horizontal="right"/>
    </xf>
    <xf numFmtId="169" fontId="27" fillId="0" borderId="0" xfId="15" applyNumberFormat="1" applyFont="1" applyFill="1" applyBorder="1" applyAlignment="1" applyProtection="1">
      <alignment/>
      <protection/>
    </xf>
    <xf numFmtId="169" fontId="27" fillId="0" borderId="0" xfId="0" applyNumberFormat="1" applyFont="1" applyFill="1" applyBorder="1" applyAlignment="1">
      <alignment/>
    </xf>
    <xf numFmtId="164" fontId="12" fillId="0" borderId="0" xfId="20" applyFont="1" applyFill="1" applyAlignment="1">
      <alignment vertical="center"/>
      <protection/>
    </xf>
    <xf numFmtId="169" fontId="27" fillId="0" borderId="0" xfId="15" applyNumberFormat="1" applyFont="1" applyFill="1" applyBorder="1" applyAlignment="1" applyProtection="1">
      <alignment horizontal="right"/>
      <protection/>
    </xf>
    <xf numFmtId="164" fontId="27" fillId="0" borderId="0" xfId="0" applyFont="1" applyBorder="1" applyAlignment="1">
      <alignment/>
    </xf>
    <xf numFmtId="164" fontId="25" fillId="0" borderId="0" xfId="0" applyFont="1" applyFill="1" applyBorder="1" applyAlignment="1">
      <alignment horizontal="center" wrapText="1"/>
    </xf>
    <xf numFmtId="169" fontId="24" fillId="0" borderId="2" xfId="25" applyNumberFormat="1" applyFont="1" applyFill="1" applyBorder="1" applyAlignment="1">
      <alignment horizontal="right" vertical="center"/>
      <protection/>
    </xf>
    <xf numFmtId="169" fontId="24" fillId="0" borderId="0" xfId="25" applyNumberFormat="1" applyFont="1" applyFill="1" applyBorder="1" applyAlignment="1">
      <alignment horizontal="right" vertical="center"/>
      <protection/>
    </xf>
    <xf numFmtId="169" fontId="27" fillId="0" borderId="0" xfId="25" applyNumberFormat="1" applyFont="1" applyFill="1" applyBorder="1" applyAlignment="1">
      <alignment horizontal="right" vertical="center"/>
      <protection/>
    </xf>
    <xf numFmtId="168" fontId="27" fillId="2" borderId="0" xfId="0" applyNumberFormat="1" applyFont="1" applyFill="1" applyBorder="1" applyAlignment="1">
      <alignment horizontal="right"/>
    </xf>
    <xf numFmtId="169" fontId="27" fillId="2" borderId="0" xfId="15" applyNumberFormat="1" applyFont="1" applyFill="1" applyBorder="1" applyAlignment="1" applyProtection="1">
      <alignment/>
      <protection/>
    </xf>
    <xf numFmtId="164" fontId="26" fillId="0" borderId="0" xfId="0" applyFont="1" applyBorder="1" applyAlignment="1">
      <alignment horizontal="center" wrapText="1"/>
    </xf>
    <xf numFmtId="168" fontId="27" fillId="0" borderId="0" xfId="0" applyNumberFormat="1" applyFont="1" applyBorder="1" applyAlignment="1">
      <alignment horizontal="right"/>
    </xf>
    <xf numFmtId="169" fontId="27" fillId="0" borderId="0" xfId="0" applyNumberFormat="1" applyFont="1" applyFill="1" applyBorder="1" applyAlignment="1">
      <alignment horizontal="right"/>
    </xf>
    <xf numFmtId="169" fontId="24" fillId="0" borderId="3" xfId="25" applyNumberFormat="1" applyFont="1" applyFill="1" applyBorder="1" applyAlignment="1">
      <alignment horizontal="right" vertical="center"/>
      <protection/>
    </xf>
    <xf numFmtId="168" fontId="11" fillId="0" borderId="0" xfId="0" applyNumberFormat="1" applyFont="1" applyBorder="1" applyAlignment="1">
      <alignment horizontal="right" vertical="center"/>
    </xf>
    <xf numFmtId="169" fontId="12" fillId="0" borderId="0" xfId="0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left" vertical="center"/>
    </xf>
    <xf numFmtId="169" fontId="24" fillId="0" borderId="2" xfId="25" applyNumberFormat="1" applyFont="1" applyFill="1" applyBorder="1" applyAlignment="1">
      <alignment vertical="center"/>
      <protection/>
    </xf>
    <xf numFmtId="169" fontId="24" fillId="0" borderId="0" xfId="25" applyNumberFormat="1" applyFont="1" applyFill="1" applyBorder="1" applyAlignment="1">
      <alignment vertical="center"/>
      <protection/>
    </xf>
    <xf numFmtId="164" fontId="28" fillId="0" borderId="0" xfId="0" applyFont="1" applyBorder="1" applyAlignment="1">
      <alignment horizontal="center" wrapText="1"/>
    </xf>
    <xf numFmtId="168" fontId="29" fillId="0" borderId="0" xfId="0" applyNumberFormat="1" applyFont="1" applyBorder="1" applyAlignment="1">
      <alignment horizontal="right"/>
    </xf>
    <xf numFmtId="164" fontId="12" fillId="0" borderId="0" xfId="20" applyFont="1" applyFill="1" applyAlignment="1">
      <alignment horizontal="left" vertical="center"/>
      <protection/>
    </xf>
    <xf numFmtId="164" fontId="12" fillId="0" borderId="0" xfId="20" applyFont="1" applyFill="1" applyAlignment="1">
      <alignment horizontal="left" vertical="center" wrapText="1"/>
      <protection/>
    </xf>
    <xf numFmtId="169" fontId="24" fillId="0" borderId="1" xfId="25" applyNumberFormat="1" applyFont="1" applyFill="1" applyBorder="1" applyAlignment="1">
      <alignment vertical="center"/>
      <protection/>
    </xf>
    <xf numFmtId="164" fontId="30" fillId="0" borderId="0" xfId="0" applyFont="1" applyBorder="1" applyAlignment="1">
      <alignment horizontal="left" vertical="center"/>
    </xf>
    <xf numFmtId="169" fontId="24" fillId="0" borderId="3" xfId="25" applyNumberFormat="1" applyFont="1" applyFill="1" applyBorder="1" applyAlignment="1">
      <alignment vertical="center"/>
      <protection/>
    </xf>
    <xf numFmtId="164" fontId="31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32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right" vertical="center" wrapText="1"/>
    </xf>
    <xf numFmtId="164" fontId="15" fillId="0" borderId="1" xfId="20" applyFont="1" applyBorder="1" applyAlignment="1">
      <alignment horizontal="right"/>
      <protection/>
    </xf>
    <xf numFmtId="164" fontId="33" fillId="0" borderId="0" xfId="28" applyFont="1">
      <alignment/>
      <protection/>
    </xf>
    <xf numFmtId="164" fontId="8" fillId="0" borderId="0" xfId="21" applyFont="1" applyFill="1">
      <alignment/>
      <protection/>
    </xf>
    <xf numFmtId="165" fontId="12" fillId="0" borderId="0" xfId="21" applyNumberFormat="1" applyFont="1" applyFill="1" applyAlignment="1">
      <alignment horizontal="right"/>
      <protection/>
    </xf>
    <xf numFmtId="164" fontId="12" fillId="0" borderId="0" xfId="21" applyFont="1" applyFill="1" applyBorder="1" applyAlignment="1">
      <alignment horizontal="center"/>
      <protection/>
    </xf>
    <xf numFmtId="164" fontId="12" fillId="0" borderId="0" xfId="21" applyFont="1" applyFill="1">
      <alignment/>
      <protection/>
    </xf>
    <xf numFmtId="164" fontId="13" fillId="0" borderId="1" xfId="20" applyFont="1" applyFill="1" applyBorder="1" applyAlignment="1">
      <alignment horizontal="left" vertical="center"/>
      <protection/>
    </xf>
    <xf numFmtId="164" fontId="12" fillId="0" borderId="0" xfId="26" applyFont="1" applyFill="1" applyAlignment="1">
      <alignment vertical="center"/>
      <protection/>
    </xf>
    <xf numFmtId="164" fontId="13" fillId="0" borderId="0" xfId="20" applyFont="1" applyFill="1" applyBorder="1" applyAlignment="1">
      <alignment horizontal="left" vertical="center"/>
      <protection/>
    </xf>
    <xf numFmtId="164" fontId="12" fillId="0" borderId="0" xfId="21" applyFont="1" applyFill="1" applyBorder="1" applyAlignment="1">
      <alignment vertical="center"/>
      <protection/>
    </xf>
    <xf numFmtId="164" fontId="0" fillId="0" borderId="0" xfId="27" applyFont="1" applyFill="1" applyBorder="1" applyAlignment="1">
      <alignment horizontal="left" vertical="center"/>
      <protection/>
    </xf>
    <xf numFmtId="164" fontId="34" fillId="0" borderId="0" xfId="26" applyFont="1" applyFill="1" applyBorder="1" applyAlignment="1">
      <alignment horizontal="left" vertical="center"/>
      <protection/>
    </xf>
    <xf numFmtId="170" fontId="6" fillId="0" borderId="0" xfId="27" applyNumberFormat="1" applyFont="1" applyFill="1" applyBorder="1" applyAlignment="1">
      <alignment horizontal="right" vertical="center" wrapText="1"/>
      <protection/>
    </xf>
    <xf numFmtId="171" fontId="35" fillId="0" borderId="0" xfId="22" applyNumberFormat="1" applyFont="1" applyFill="1" applyBorder="1" applyAlignment="1">
      <alignment horizontal="right" vertical="center" wrapText="1"/>
      <protection/>
    </xf>
    <xf numFmtId="165" fontId="24" fillId="0" borderId="0" xfId="27" applyNumberFormat="1" applyFont="1" applyFill="1" applyBorder="1" applyAlignment="1">
      <alignment horizontal="right" vertical="center" wrapText="1"/>
      <protection/>
    </xf>
    <xf numFmtId="165" fontId="35" fillId="0" borderId="0" xfId="22" applyNumberFormat="1" applyFont="1" applyFill="1" applyBorder="1" applyAlignment="1">
      <alignment horizontal="right" vertical="center" wrapText="1"/>
      <protection/>
    </xf>
    <xf numFmtId="164" fontId="36" fillId="0" borderId="0" xfId="23" applyFont="1" applyFill="1" applyBorder="1" applyAlignment="1">
      <alignment horizontal="right" vertical="center" wrapText="1"/>
      <protection/>
    </xf>
    <xf numFmtId="164" fontId="35" fillId="0" borderId="0" xfId="21" applyFont="1" applyFill="1" applyBorder="1" applyAlignment="1">
      <alignment vertical="top" wrapText="1"/>
      <protection/>
    </xf>
    <xf numFmtId="165" fontId="12" fillId="0" borderId="0" xfId="21" applyNumberFormat="1" applyFont="1" applyFill="1" applyBorder="1" applyAlignment="1">
      <alignment horizontal="right"/>
      <protection/>
    </xf>
    <xf numFmtId="165" fontId="12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 wrapText="1"/>
      <protection/>
    </xf>
    <xf numFmtId="165" fontId="12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>
      <alignment/>
      <protection/>
    </xf>
    <xf numFmtId="165" fontId="12" fillId="0" borderId="0" xfId="21" applyNumberFormat="1" applyFont="1" applyFill="1">
      <alignment/>
      <protection/>
    </xf>
    <xf numFmtId="164" fontId="13" fillId="0" borderId="0" xfId="21" applyFont="1" applyFill="1">
      <alignment/>
      <protection/>
    </xf>
    <xf numFmtId="165" fontId="13" fillId="0" borderId="2" xfId="24" applyNumberFormat="1" applyFont="1" applyFill="1" applyBorder="1" applyAlignment="1">
      <alignment horizontal="right"/>
      <protection/>
    </xf>
    <xf numFmtId="165" fontId="4" fillId="0" borderId="0" xfId="21" applyNumberFormat="1" applyFont="1" applyFill="1" applyBorder="1">
      <alignment/>
      <protection/>
    </xf>
    <xf numFmtId="165" fontId="13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 applyAlignment="1">
      <alignment horizontal="right"/>
      <protection/>
    </xf>
    <xf numFmtId="164" fontId="35" fillId="0" borderId="0" xfId="21" applyFont="1" applyFill="1" applyBorder="1" applyAlignment="1">
      <alignment vertical="top"/>
      <protection/>
    </xf>
    <xf numFmtId="171" fontId="11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/>
      <protection/>
    </xf>
    <xf numFmtId="165" fontId="4" fillId="0" borderId="0" xfId="21" applyNumberFormat="1" applyFont="1" applyFill="1" applyBorder="1" applyAlignment="1">
      <alignment horizontal="right"/>
      <protection/>
    </xf>
    <xf numFmtId="171" fontId="11" fillId="0" borderId="0" xfId="21" applyNumberFormat="1" applyFont="1" applyFill="1" applyBorder="1" applyAlignment="1">
      <alignment horizontal="center"/>
      <protection/>
    </xf>
    <xf numFmtId="164" fontId="11" fillId="0" borderId="0" xfId="21" applyFont="1" applyFill="1" applyBorder="1">
      <alignment/>
      <protection/>
    </xf>
    <xf numFmtId="164" fontId="4" fillId="0" borderId="0" xfId="21" applyFont="1" applyFill="1" applyBorder="1">
      <alignment/>
      <protection/>
    </xf>
    <xf numFmtId="171" fontId="4" fillId="0" borderId="0" xfId="21" applyNumberFormat="1" applyFont="1" applyFill="1" applyBorder="1" applyAlignment="1">
      <alignment horizontal="center"/>
      <protection/>
    </xf>
    <xf numFmtId="164" fontId="4" fillId="0" borderId="0" xfId="21" applyFont="1" applyFill="1" applyBorder="1" applyAlignment="1">
      <alignment horizontal="left" wrapText="1"/>
      <protection/>
    </xf>
    <xf numFmtId="171" fontId="11" fillId="0" borderId="0" xfId="21" applyNumberFormat="1" applyFont="1" applyFill="1" applyBorder="1" applyAlignment="1">
      <alignment horizontal="right"/>
      <protection/>
    </xf>
    <xf numFmtId="171" fontId="4" fillId="0" borderId="0" xfId="21" applyNumberFormat="1" applyFont="1" applyFill="1" applyBorder="1">
      <alignment/>
      <protection/>
    </xf>
    <xf numFmtId="164" fontId="8" fillId="0" borderId="0" xfId="21" applyFont="1" applyFill="1" applyBorder="1">
      <alignment/>
      <protection/>
    </xf>
    <xf numFmtId="164" fontId="22" fillId="0" borderId="0" xfId="20" applyFont="1" applyFill="1" applyBorder="1" applyAlignment="1">
      <alignment vertical="center"/>
      <protection/>
    </xf>
    <xf numFmtId="164" fontId="22" fillId="0" borderId="0" xfId="20" applyFont="1" applyFill="1" applyBorder="1" applyAlignment="1">
      <alignment horizontal="left" vertical="center"/>
      <protection/>
    </xf>
    <xf numFmtId="164" fontId="38" fillId="0" borderId="0" xfId="20" applyFont="1" applyFill="1" applyBorder="1" applyAlignment="1">
      <alignment horizontal="right" vertical="center"/>
      <protection/>
    </xf>
    <xf numFmtId="164" fontId="12" fillId="0" borderId="1" xfId="23" applyFont="1" applyFill="1" applyBorder="1">
      <alignment/>
      <protection/>
    </xf>
    <xf numFmtId="165" fontId="12" fillId="0" borderId="1" xfId="21" applyNumberFormat="1" applyFont="1" applyFill="1" applyBorder="1" applyAlignment="1">
      <alignment horizontal="right"/>
      <protection/>
    </xf>
    <xf numFmtId="164" fontId="12" fillId="0" borderId="1" xfId="21" applyFont="1" applyFill="1" applyBorder="1" applyAlignment="1">
      <alignment horizontal="center"/>
      <protection/>
    </xf>
    <xf numFmtId="164" fontId="31" fillId="0" borderId="0" xfId="28" applyFont="1">
      <alignment/>
      <protection/>
    </xf>
    <xf numFmtId="164" fontId="0" fillId="0" borderId="0" xfId="23" applyFill="1">
      <alignment/>
      <protection/>
    </xf>
    <xf numFmtId="164" fontId="16" fillId="0" borderId="0" xfId="20" applyFont="1" applyBorder="1" applyAlignment="1">
      <alignment horizontal="left"/>
      <protection/>
    </xf>
    <xf numFmtId="164" fontId="22" fillId="0" borderId="0" xfId="20" applyFont="1" applyBorder="1" applyAlignment="1">
      <alignment horizontal="right"/>
      <protection/>
    </xf>
    <xf numFmtId="164" fontId="15" fillId="0" borderId="0" xfId="24" applyFont="1" applyBorder="1">
      <alignment/>
      <protection/>
    </xf>
    <xf numFmtId="164" fontId="15" fillId="0" borderId="0" xfId="20" applyFont="1" applyBorder="1" applyAlignment="1">
      <alignment horizontal="right" vertical="center"/>
      <protection/>
    </xf>
    <xf numFmtId="164" fontId="15" fillId="0" borderId="0" xfId="20" applyFont="1" applyBorder="1" applyAlignment="1">
      <alignment horizontal="left" vertical="center"/>
      <protection/>
    </xf>
    <xf numFmtId="164" fontId="23" fillId="0" borderId="0" xfId="20" applyFont="1" applyBorder="1" applyAlignment="1">
      <alignment vertical="center"/>
      <protection/>
    </xf>
    <xf numFmtId="164" fontId="12" fillId="0" borderId="0" xfId="22" applyNumberFormat="1" applyFont="1" applyFill="1" applyBorder="1" applyAlignment="1" applyProtection="1">
      <alignment vertical="top"/>
      <protection/>
    </xf>
    <xf numFmtId="164" fontId="11" fillId="0" borderId="0" xfId="0" applyFont="1" applyFill="1" applyBorder="1" applyAlignment="1">
      <alignment horizontal="left" vertical="center"/>
    </xf>
    <xf numFmtId="164" fontId="12" fillId="0" borderId="0" xfId="22" applyNumberFormat="1" applyFont="1" applyFill="1" applyBorder="1" applyAlignment="1" applyProtection="1">
      <alignment/>
      <protection/>
    </xf>
    <xf numFmtId="164" fontId="13" fillId="0" borderId="0" xfId="22" applyNumberFormat="1" applyFont="1" applyFill="1" applyBorder="1" applyAlignment="1" applyProtection="1">
      <alignment horizontal="right" vertical="center" wrapText="1"/>
      <protection/>
    </xf>
    <xf numFmtId="164" fontId="13" fillId="0" borderId="0" xfId="22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22" applyNumberFormat="1" applyFont="1" applyFill="1" applyBorder="1" applyAlignment="1" applyProtection="1">
      <alignment vertical="top"/>
      <protection locked="0"/>
    </xf>
    <xf numFmtId="164" fontId="2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/>
    </xf>
    <xf numFmtId="164" fontId="23" fillId="0" borderId="0" xfId="22" applyNumberFormat="1" applyFont="1" applyFill="1" applyBorder="1" applyAlignment="1" applyProtection="1">
      <alignment vertical="top"/>
      <protection locked="0"/>
    </xf>
    <xf numFmtId="164" fontId="12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right"/>
    </xf>
    <xf numFmtId="164" fontId="13" fillId="0" borderId="0" xfId="22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top"/>
      <protection/>
    </xf>
    <xf numFmtId="172" fontId="13" fillId="0" borderId="1" xfId="15" applyNumberFormat="1" applyFont="1" applyFill="1" applyBorder="1" applyAlignment="1" applyProtection="1">
      <alignment horizontal="right" vertical="center"/>
      <protection/>
    </xf>
    <xf numFmtId="172" fontId="13" fillId="0" borderId="0" xfId="15" applyNumberFormat="1" applyFont="1" applyFill="1" applyBorder="1" applyAlignment="1" applyProtection="1">
      <alignment horizontal="right" vertical="center"/>
      <protection/>
    </xf>
    <xf numFmtId="172" fontId="13" fillId="0" borderId="1" xfId="15" applyNumberFormat="1" applyFont="1" applyFill="1" applyBorder="1" applyAlignment="1" applyProtection="1">
      <alignment vertical="center"/>
      <protection/>
    </xf>
    <xf numFmtId="172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Border="1" applyAlignment="1" applyProtection="1">
      <alignment vertical="top"/>
      <protection/>
    </xf>
    <xf numFmtId="164" fontId="12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horizontal="right" vertical="center"/>
      <protection/>
    </xf>
    <xf numFmtId="164" fontId="12" fillId="0" borderId="0" xfId="0" applyNumberFormat="1" applyFont="1" applyFill="1" applyBorder="1" applyAlignment="1" applyProtection="1">
      <alignment vertical="top" wrapText="1"/>
      <protection/>
    </xf>
    <xf numFmtId="172" fontId="12" fillId="0" borderId="1" xfId="15" applyNumberFormat="1" applyFont="1" applyFill="1" applyBorder="1" applyAlignment="1" applyProtection="1">
      <alignment horizontal="right"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4" fillId="0" borderId="0" xfId="15" applyNumberFormat="1" applyFont="1" applyFill="1" applyBorder="1" applyAlignment="1" applyProtection="1">
      <alignment horizontal="right" vertical="center"/>
      <protection/>
    </xf>
    <xf numFmtId="164" fontId="15" fillId="0" borderId="0" xfId="0" applyFont="1" applyBorder="1" applyAlignment="1">
      <alignment/>
    </xf>
    <xf numFmtId="164" fontId="30" fillId="0" borderId="0" xfId="28" applyFont="1">
      <alignment/>
      <protection/>
    </xf>
    <xf numFmtId="164" fontId="15" fillId="0" borderId="0" xfId="20" applyFont="1" applyFill="1" applyBorder="1" applyAlignment="1">
      <alignment horizontal="left"/>
      <protection/>
    </xf>
    <xf numFmtId="164" fontId="15" fillId="0" borderId="0" xfId="22" applyNumberFormat="1" applyFont="1" applyFill="1" applyBorder="1" applyAlignment="1" applyProtection="1">
      <alignment horizontal="right" vertical="top"/>
      <protection/>
    </xf>
    <xf numFmtId="164" fontId="15" fillId="0" borderId="0" xfId="22" applyNumberFormat="1" applyFont="1" applyFill="1" applyBorder="1" applyAlignment="1" applyProtection="1">
      <alignment vertical="top"/>
      <protection/>
    </xf>
    <xf numFmtId="164" fontId="12" fillId="0" borderId="0" xfId="22" applyFont="1" applyFill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AL" xfId="20"/>
    <cellStyle name="Normal_Financial statements 2000 Alcomet" xfId="21"/>
    <cellStyle name="Normal_Financial statements_bg model 2002" xfId="22"/>
    <cellStyle name="Normal_FS_2004_Final_28.03.05" xfId="23"/>
    <cellStyle name="Normal_FS_SOPHARMA_2005 (2)" xfId="24"/>
    <cellStyle name="Normal_P&amp;L" xfId="25"/>
    <cellStyle name="Normal_P&amp;L_Financial statements_bg model 2002" xfId="26"/>
    <cellStyle name="Normal_Sheet2" xfId="27"/>
    <cellStyle name="Normal_Vatreshno_Gr_Spravki_2004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zoomScale="75" zoomScaleNormal="75" zoomScaleSheetLayoutView="100" workbookViewId="0" topLeftCell="A1">
      <selection activeCell="D31" sqref="D31"/>
    </sheetView>
  </sheetViews>
  <sheetFormatPr defaultColWidth="1.148437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/>
      <c r="E5" s="7"/>
      <c r="F5" s="8"/>
      <c r="G5" s="8"/>
      <c r="H5" s="8"/>
      <c r="I5" s="8"/>
    </row>
    <row r="6" spans="1:9" ht="17.25" customHeight="1">
      <c r="A6" s="5"/>
      <c r="D6" s="6" t="s">
        <v>3</v>
      </c>
      <c r="E6" s="7"/>
      <c r="F6" s="8"/>
      <c r="G6" s="8"/>
      <c r="H6" s="8"/>
      <c r="I6" s="8"/>
    </row>
    <row r="7" spans="1:9" ht="17.25" customHeight="1">
      <c r="A7" s="5"/>
      <c r="D7" s="6" t="s">
        <v>4</v>
      </c>
      <c r="E7" s="7"/>
      <c r="F7" s="8"/>
      <c r="G7" s="8"/>
      <c r="H7" s="8"/>
      <c r="I7" s="8"/>
    </row>
    <row r="8" spans="1:9" ht="18.75" customHeight="1">
      <c r="A8" s="5"/>
      <c r="D8" s="6" t="s">
        <v>5</v>
      </c>
      <c r="E8" s="7"/>
      <c r="F8" s="8"/>
      <c r="G8" s="8"/>
      <c r="H8" s="8"/>
      <c r="I8" s="8"/>
    </row>
    <row r="9" spans="1:9" ht="18.75" customHeight="1">
      <c r="A9" s="5"/>
      <c r="D9" s="6"/>
      <c r="E9" s="7"/>
      <c r="F9" s="8"/>
      <c r="G9" s="8"/>
      <c r="H9" s="8"/>
      <c r="I9" s="8"/>
    </row>
    <row r="10" spans="1:9" ht="16.5" customHeight="1">
      <c r="A10" s="9"/>
      <c r="D10" s="6"/>
      <c r="E10" s="7"/>
      <c r="F10" s="9"/>
      <c r="G10" s="8"/>
      <c r="H10" s="8"/>
      <c r="I10" s="8"/>
    </row>
    <row r="11" spans="1:9" ht="18.75" customHeight="1">
      <c r="A11" s="5"/>
      <c r="D11" s="6"/>
      <c r="E11" s="7"/>
      <c r="F11" s="8"/>
      <c r="G11" s="8"/>
      <c r="H11" s="8"/>
      <c r="I11" s="8"/>
    </row>
    <row r="12" spans="1:9" ht="18.75" customHeight="1">
      <c r="A12" s="5"/>
      <c r="D12" s="10"/>
      <c r="E12" s="7"/>
      <c r="F12" s="8"/>
      <c r="G12" s="8"/>
      <c r="H12" s="8"/>
      <c r="I12" s="8"/>
    </row>
    <row r="13" spans="1:9" ht="18.75" customHeight="1">
      <c r="A13" s="5"/>
      <c r="D13" s="10"/>
      <c r="E13" s="10"/>
      <c r="F13" s="8"/>
      <c r="G13" s="8"/>
      <c r="H13" s="8"/>
      <c r="I13" s="8"/>
    </row>
    <row r="14" spans="1:9" ht="18.75" customHeight="1">
      <c r="A14" s="5"/>
      <c r="D14" s="10"/>
      <c r="E14" s="10"/>
      <c r="F14" s="8"/>
      <c r="G14" s="8"/>
      <c r="H14" s="8"/>
      <c r="I14" s="8"/>
    </row>
    <row r="15" spans="1:9" ht="18.75" customHeight="1">
      <c r="A15" s="5"/>
      <c r="D15" s="11"/>
      <c r="E15" s="11"/>
      <c r="F15" s="11"/>
      <c r="G15" s="8"/>
      <c r="H15" s="8"/>
      <c r="I15" s="8"/>
    </row>
    <row r="16" spans="1:7" ht="18.75" customHeight="1">
      <c r="A16" s="5" t="s">
        <v>6</v>
      </c>
      <c r="D16" s="11" t="s">
        <v>7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8"/>
      <c r="I17" s="8"/>
    </row>
    <row r="18" spans="1:9" ht="18.75" customHeight="1">
      <c r="A18" s="5"/>
      <c r="D18" s="11"/>
      <c r="E18" s="12"/>
      <c r="F18" s="12"/>
      <c r="G18" s="14"/>
      <c r="H18" s="8"/>
      <c r="I18" s="8"/>
    </row>
    <row r="19" spans="1:9" ht="18.75" customHeight="1">
      <c r="A19" s="5"/>
      <c r="D19" s="11"/>
      <c r="E19" s="12"/>
      <c r="F19" s="12"/>
      <c r="G19" s="14"/>
      <c r="H19" s="8"/>
      <c r="I19" s="8"/>
    </row>
    <row r="20" spans="1:9" ht="18.75" customHeight="1">
      <c r="A20" s="5" t="s">
        <v>8</v>
      </c>
      <c r="B20" s="5"/>
      <c r="C20" s="5"/>
      <c r="D20" s="11" t="s">
        <v>9</v>
      </c>
      <c r="E20" s="12"/>
      <c r="F20" s="12"/>
      <c r="G20" s="14"/>
      <c r="H20" s="8"/>
      <c r="I20" s="8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10</v>
      </c>
      <c r="D23" s="11" t="s">
        <v>11</v>
      </c>
      <c r="E23" s="12"/>
      <c r="F23" s="12"/>
      <c r="G23" s="13"/>
    </row>
    <row r="24" spans="1:7" ht="18.75" customHeight="1">
      <c r="A24" s="5"/>
      <c r="D24" s="11" t="s">
        <v>12</v>
      </c>
      <c r="E24" s="12"/>
      <c r="F24" s="12"/>
      <c r="G24" s="13"/>
    </row>
    <row r="25" spans="1:7" ht="18.75" customHeight="1">
      <c r="A25" s="5"/>
      <c r="D25" s="8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8"/>
      <c r="D28" s="8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13</v>
      </c>
      <c r="D30" s="11" t="s">
        <v>14</v>
      </c>
      <c r="E30" s="12"/>
      <c r="F30" s="12"/>
      <c r="G30" s="12"/>
      <c r="H30" s="5"/>
      <c r="I30" s="5"/>
    </row>
    <row r="31" spans="1:9" ht="18.75" customHeight="1">
      <c r="A31" s="5"/>
      <c r="D31" s="11"/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15</v>
      </c>
      <c r="D33" s="8" t="s">
        <v>16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tabSelected="1" zoomScale="75" zoomScaleNormal="75" zoomScaleSheetLayoutView="100" workbookViewId="0" topLeftCell="A17">
      <selection activeCell="A9" sqref="A9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3.5">
      <c r="A2" s="22" t="s">
        <v>1</v>
      </c>
      <c r="B2" s="22"/>
      <c r="C2" s="22"/>
      <c r="D2" s="22"/>
      <c r="E2" s="22"/>
      <c r="F2" s="22"/>
    </row>
    <row r="3" spans="1:6" s="24" customFormat="1" ht="13.5">
      <c r="A3" s="23" t="s">
        <v>17</v>
      </c>
      <c r="B3" s="23"/>
      <c r="C3" s="23"/>
      <c r="D3" s="23"/>
      <c r="E3" s="23"/>
      <c r="F3" s="23"/>
    </row>
    <row r="4" spans="1:5" ht="13.5">
      <c r="A4" s="23" t="s">
        <v>18</v>
      </c>
      <c r="B4" s="25"/>
      <c r="C4" s="25"/>
      <c r="D4" s="25"/>
      <c r="E4" s="26"/>
    </row>
    <row r="5" spans="1:5" ht="13.5">
      <c r="A5" s="23"/>
      <c r="B5" s="25"/>
      <c r="C5" s="25"/>
      <c r="D5" s="25"/>
      <c r="E5" s="26"/>
    </row>
    <row r="6" spans="1:6" ht="15" customHeight="1">
      <c r="A6" s="24"/>
      <c r="B6" s="27"/>
      <c r="C6" s="27"/>
      <c r="D6" s="28" t="s">
        <v>19</v>
      </c>
      <c r="E6" s="29"/>
      <c r="F6" s="28" t="s">
        <v>20</v>
      </c>
    </row>
    <row r="7" spans="1:6" ht="13.5">
      <c r="A7" s="24"/>
      <c r="B7" s="27"/>
      <c r="C7" s="27"/>
      <c r="D7" s="28"/>
      <c r="E7" s="30"/>
      <c r="F7" s="28"/>
    </row>
    <row r="8" spans="1:6" ht="13.5">
      <c r="A8" s="31"/>
      <c r="E8" s="32"/>
      <c r="F8" s="33"/>
    </row>
    <row r="9" spans="1:5" ht="13.5">
      <c r="A9" s="31"/>
      <c r="E9" s="32"/>
    </row>
    <row r="10" spans="1:6" ht="13.5">
      <c r="A10" s="24" t="s">
        <v>21</v>
      </c>
      <c r="D10" s="21">
        <v>1226</v>
      </c>
      <c r="F10" s="21">
        <v>2218</v>
      </c>
    </row>
    <row r="11" spans="1:6" ht="13.5">
      <c r="A11" s="24" t="s">
        <v>22</v>
      </c>
      <c r="D11" s="21">
        <v>-3</v>
      </c>
      <c r="E11" s="34"/>
      <c r="F11" s="21">
        <v>-6</v>
      </c>
    </row>
    <row r="12" spans="1:7" ht="13.5">
      <c r="A12" s="24" t="s">
        <v>23</v>
      </c>
      <c r="D12" s="21">
        <v>-21</v>
      </c>
      <c r="E12" s="34"/>
      <c r="F12" s="21">
        <v>-24</v>
      </c>
      <c r="G12" s="35"/>
    </row>
    <row r="13" spans="1:7" ht="13.5">
      <c r="A13" s="24" t="s">
        <v>24</v>
      </c>
      <c r="D13" s="21">
        <v>-7</v>
      </c>
      <c r="E13" s="34"/>
      <c r="F13" s="21">
        <v>-7</v>
      </c>
      <c r="G13" s="35"/>
    </row>
    <row r="14" spans="1:7" ht="13.5">
      <c r="A14" s="24" t="s">
        <v>25</v>
      </c>
      <c r="D14" s="21">
        <v>-60</v>
      </c>
      <c r="E14" s="34"/>
      <c r="F14" s="21">
        <v>-46</v>
      </c>
      <c r="G14" s="36"/>
    </row>
    <row r="15" spans="1:7" ht="13.5">
      <c r="A15" s="37" t="s">
        <v>26</v>
      </c>
      <c r="B15" s="38"/>
      <c r="C15" s="38"/>
      <c r="D15" s="21">
        <v>-1</v>
      </c>
      <c r="E15" s="34"/>
      <c r="F15" s="21">
        <v>-1</v>
      </c>
      <c r="G15" s="36"/>
    </row>
    <row r="16" spans="1:7" ht="13.5">
      <c r="A16" s="37" t="s">
        <v>27</v>
      </c>
      <c r="B16" s="38"/>
      <c r="C16" s="38"/>
      <c r="D16" s="21">
        <v>-1147</v>
      </c>
      <c r="E16" s="34"/>
      <c r="F16" s="21">
        <v>-2118</v>
      </c>
      <c r="G16" s="36"/>
    </row>
    <row r="17" spans="1:7" ht="15" customHeight="1">
      <c r="A17" s="23" t="s">
        <v>28</v>
      </c>
      <c r="B17" s="38"/>
      <c r="C17" s="38"/>
      <c r="D17" s="39">
        <v>-13</v>
      </c>
      <c r="E17" s="34"/>
      <c r="F17" s="39">
        <f>SUM(F10:F16)</f>
        <v>16</v>
      </c>
      <c r="G17" s="35"/>
    </row>
    <row r="18" spans="1:7" ht="15" customHeight="1">
      <c r="A18" s="24"/>
      <c r="B18" s="38"/>
      <c r="C18" s="38"/>
      <c r="D18" s="21"/>
      <c r="E18" s="34"/>
      <c r="G18" s="35"/>
    </row>
    <row r="19" spans="1:7" ht="13.5">
      <c r="A19" s="24" t="s">
        <v>29</v>
      </c>
      <c r="B19" s="38"/>
      <c r="C19" s="38"/>
      <c r="D19" s="21">
        <v>-1</v>
      </c>
      <c r="E19" s="40"/>
      <c r="F19" s="21">
        <v>-1</v>
      </c>
      <c r="G19" s="35"/>
    </row>
    <row r="20" spans="1:7" ht="13.5">
      <c r="A20" s="31"/>
      <c r="B20" s="38"/>
      <c r="C20" s="38"/>
      <c r="D20" s="21"/>
      <c r="E20" s="32"/>
      <c r="G20" s="35"/>
    </row>
    <row r="21" spans="1:7" ht="13.5">
      <c r="A21" s="23" t="s">
        <v>30</v>
      </c>
      <c r="B21" s="38"/>
      <c r="C21" s="38"/>
      <c r="D21" s="39">
        <f>D17+D19</f>
        <v>-14</v>
      </c>
      <c r="E21" s="32"/>
      <c r="F21" s="39">
        <f>F17+F19</f>
        <v>15</v>
      </c>
      <c r="G21" s="41"/>
    </row>
    <row r="22" spans="1:8" ht="13.5">
      <c r="A22" s="23"/>
      <c r="B22" s="38"/>
      <c r="C22" s="38"/>
      <c r="D22" s="42"/>
      <c r="E22" s="40"/>
      <c r="F22" s="42"/>
      <c r="G22" s="43"/>
      <c r="H22" s="44"/>
    </row>
    <row r="23" spans="1:8" ht="13.5">
      <c r="A23" s="24" t="s">
        <v>31</v>
      </c>
      <c r="B23" s="38"/>
      <c r="C23" s="38"/>
      <c r="D23" s="45">
        <v>0</v>
      </c>
      <c r="E23" s="34"/>
      <c r="F23" s="45">
        <v>0</v>
      </c>
      <c r="G23" s="43"/>
      <c r="H23" s="44"/>
    </row>
    <row r="24" spans="1:7" ht="9.75" customHeight="1">
      <c r="A24" s="23"/>
      <c r="B24" s="46"/>
      <c r="C24" s="46"/>
      <c r="D24" s="42"/>
      <c r="E24" s="40"/>
      <c r="F24" s="42"/>
      <c r="G24" s="43"/>
    </row>
    <row r="25" spans="1:7" ht="13.5">
      <c r="A25" s="23" t="s">
        <v>32</v>
      </c>
      <c r="B25" s="46"/>
      <c r="C25" s="46"/>
      <c r="D25" s="47">
        <f>D21+D23</f>
        <v>-14</v>
      </c>
      <c r="E25" s="32"/>
      <c r="F25" s="47">
        <f>F21+F23</f>
        <v>15</v>
      </c>
      <c r="G25" s="41"/>
    </row>
    <row r="26" spans="1:7" ht="13.5">
      <c r="A26" s="23"/>
      <c r="B26" s="46"/>
      <c r="C26" s="46"/>
      <c r="D26" s="42"/>
      <c r="E26" s="32"/>
      <c r="F26" s="42"/>
      <c r="G26" s="41"/>
    </row>
    <row r="27" spans="1:7" ht="13.5">
      <c r="A27" s="23"/>
      <c r="B27" s="46"/>
      <c r="C27" s="46"/>
      <c r="D27" s="42"/>
      <c r="E27" s="32"/>
      <c r="F27" s="42"/>
      <c r="G27" s="41"/>
    </row>
    <row r="28" spans="1:7" ht="15" customHeight="1">
      <c r="A28" s="23"/>
      <c r="B28" s="46"/>
      <c r="C28" s="46"/>
      <c r="D28" s="42"/>
      <c r="E28" s="32"/>
      <c r="F28" s="42"/>
      <c r="G28" s="48"/>
    </row>
    <row r="29" spans="1:4" ht="12.75" customHeight="1" hidden="1">
      <c r="A29" s="24"/>
      <c r="B29" s="38"/>
      <c r="C29" s="38"/>
      <c r="D29" s="21"/>
    </row>
    <row r="30" spans="1:6" ht="12.75" customHeight="1" hidden="1">
      <c r="A30" s="23" t="s">
        <v>33</v>
      </c>
      <c r="B30" s="49"/>
      <c r="C30" s="49"/>
      <c r="D30" s="50" t="s">
        <v>34</v>
      </c>
      <c r="E30" s="51"/>
      <c r="F30" s="50" t="s">
        <v>34</v>
      </c>
    </row>
    <row r="31" spans="1:6" ht="12.75" customHeight="1" hidden="1">
      <c r="A31" s="23"/>
      <c r="B31" s="49"/>
      <c r="C31" s="49"/>
      <c r="D31" s="50"/>
      <c r="E31" s="52"/>
      <c r="F31" s="50"/>
    </row>
    <row r="32" spans="1:6" ht="12.75" customHeight="1" hidden="1">
      <c r="A32" s="24"/>
      <c r="B32" s="53"/>
      <c r="C32" s="53"/>
      <c r="D32" s="54"/>
      <c r="E32" s="52"/>
      <c r="F32" s="54"/>
    </row>
    <row r="33" ht="13.5">
      <c r="A33" s="24"/>
    </row>
    <row r="34" ht="13.5">
      <c r="A34" s="24"/>
    </row>
    <row r="35" ht="13.5">
      <c r="A35" s="24"/>
    </row>
    <row r="37" ht="13.5">
      <c r="A37" s="55"/>
    </row>
    <row r="38" ht="13.5">
      <c r="A38" s="55"/>
    </row>
    <row r="39" ht="13.5">
      <c r="A39" s="55"/>
    </row>
    <row r="40" ht="13.5">
      <c r="A40" s="55"/>
    </row>
    <row r="41" ht="15">
      <c r="A41" s="56" t="s">
        <v>35</v>
      </c>
    </row>
    <row r="44" ht="14.25">
      <c r="A44" s="57" t="s">
        <v>36</v>
      </c>
    </row>
    <row r="45" ht="14.25">
      <c r="A45" s="58" t="s">
        <v>37</v>
      </c>
    </row>
    <row r="49" ht="13.5">
      <c r="A49" s="59" t="s">
        <v>38</v>
      </c>
    </row>
    <row r="50" ht="13.5">
      <c r="A50" s="60" t="s">
        <v>9</v>
      </c>
    </row>
    <row r="52" spans="1:6" ht="13.5">
      <c r="A52" s="61"/>
      <c r="B52" s="62"/>
      <c r="C52" s="62"/>
      <c r="D52" s="62"/>
      <c r="E52" s="63"/>
      <c r="F52" s="45"/>
    </row>
    <row r="53" spans="1:4" ht="13.5">
      <c r="A53" s="24"/>
      <c r="B53" s="64"/>
      <c r="C53" s="64"/>
      <c r="D53" s="65"/>
    </row>
    <row r="54" ht="13.5">
      <c r="A54" s="24"/>
    </row>
    <row r="55" ht="13.5">
      <c r="A55" s="24"/>
    </row>
    <row r="56" ht="13.5">
      <c r="A56" s="24"/>
    </row>
    <row r="57" spans="1:6" ht="13.5">
      <c r="A57" s="66"/>
      <c r="B57" s="66"/>
      <c r="C57" s="66"/>
      <c r="D57" s="66"/>
      <c r="E57" s="66"/>
      <c r="F57" s="66"/>
    </row>
    <row r="58" spans="1:6" ht="17.25" customHeight="1">
      <c r="A58" s="57"/>
      <c r="B58" s="67"/>
      <c r="C58" s="67"/>
      <c r="D58" s="67"/>
      <c r="E58" s="57"/>
      <c r="F58" s="57"/>
    </row>
    <row r="59" ht="13.5">
      <c r="A59" s="68"/>
    </row>
    <row r="60" ht="13.5">
      <c r="A60" s="69"/>
    </row>
    <row r="61" ht="13.5">
      <c r="A61" s="70"/>
    </row>
    <row r="62" ht="13.5">
      <c r="A62" s="70"/>
    </row>
    <row r="63" ht="13.5">
      <c r="A63" s="59"/>
    </row>
    <row r="64" ht="13.5">
      <c r="A64" s="71"/>
    </row>
    <row r="65" ht="13.5">
      <c r="A65" s="72"/>
    </row>
    <row r="70" ht="13.5">
      <c r="A70" s="73"/>
    </row>
  </sheetData>
  <mergeCells count="10">
    <mergeCell ref="A2:F2"/>
    <mergeCell ref="A3:F3"/>
    <mergeCell ref="B6:B7"/>
    <mergeCell ref="D6:D7"/>
    <mergeCell ref="F6:F7"/>
    <mergeCell ref="A30:A31"/>
    <mergeCell ref="B30:B31"/>
    <mergeCell ref="D30:D31"/>
    <mergeCell ref="F30:F31"/>
    <mergeCell ref="A57:F5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zoomScale="75" zoomScaleNormal="75" zoomScaleSheetLayoutView="100" workbookViewId="0" topLeftCell="A18">
      <selection activeCell="D43" sqref="D43"/>
    </sheetView>
  </sheetViews>
  <sheetFormatPr defaultColWidth="9.140625" defaultRowHeight="12.75"/>
  <cols>
    <col min="1" max="1" width="58.28125" style="74" customWidth="1"/>
    <col min="2" max="2" width="1.8515625" style="74" customWidth="1"/>
    <col min="3" max="4" width="11.421875" style="74" customWidth="1"/>
    <col min="5" max="5" width="1.57421875" style="74" customWidth="1"/>
    <col min="6" max="6" width="11.421875" style="74" customWidth="1"/>
    <col min="7" max="7" width="1.8515625" style="74" customWidth="1"/>
  </cols>
  <sheetData>
    <row r="1" ht="41.25" customHeight="1"/>
    <row r="2" spans="1:7" ht="13.5">
      <c r="A2" s="75" t="str">
        <f>+'IS'!A2</f>
        <v>ДОБРОТИЦА БСК АД</v>
      </c>
      <c r="B2" s="76"/>
      <c r="C2" s="76"/>
      <c r="D2" s="75"/>
      <c r="E2" s="75"/>
      <c r="F2" s="77"/>
      <c r="G2" s="77"/>
    </row>
    <row r="3" spans="1:7" ht="13.5">
      <c r="A3" s="78" t="s">
        <v>39</v>
      </c>
      <c r="B3" s="79"/>
      <c r="C3" s="79"/>
      <c r="D3" s="78"/>
      <c r="E3" s="78"/>
      <c r="F3" s="80"/>
      <c r="G3" s="80"/>
    </row>
    <row r="4" spans="1:7" ht="13.5">
      <c r="A4" s="78" t="str">
        <f>'IS'!A4</f>
        <v>Към30.06.2009 година</v>
      </c>
      <c r="B4" s="81"/>
      <c r="C4" s="81"/>
      <c r="D4" s="82"/>
      <c r="E4" s="82"/>
      <c r="F4" s="83"/>
      <c r="G4" s="83"/>
    </row>
    <row r="5" spans="1:7" ht="26.25" customHeight="1">
      <c r="A5" s="84"/>
      <c r="B5" s="27"/>
      <c r="C5" s="27"/>
      <c r="D5" s="28" t="s">
        <v>40</v>
      </c>
      <c r="E5" s="28"/>
      <c r="F5" s="28" t="s">
        <v>41</v>
      </c>
      <c r="G5" s="85"/>
    </row>
    <row r="6" spans="2:7" ht="12" customHeight="1">
      <c r="B6" s="27"/>
      <c r="C6" s="27"/>
      <c r="D6" s="28"/>
      <c r="E6" s="86"/>
      <c r="F6" s="28"/>
      <c r="G6" s="87"/>
    </row>
    <row r="7" spans="1:7" ht="13.5">
      <c r="A7" s="78" t="s">
        <v>42</v>
      </c>
      <c r="B7" s="30"/>
      <c r="C7" s="30"/>
      <c r="D7" s="30"/>
      <c r="E7" s="30"/>
      <c r="F7" s="33"/>
      <c r="G7" s="87"/>
    </row>
    <row r="8" spans="1:7" ht="13.5">
      <c r="A8" s="78" t="s">
        <v>43</v>
      </c>
      <c r="B8" s="88"/>
      <c r="C8" s="88"/>
      <c r="D8" s="89"/>
      <c r="E8" s="89"/>
      <c r="F8" s="90"/>
      <c r="G8" s="91"/>
    </row>
    <row r="9" spans="1:7" ht="13.5">
      <c r="A9" s="83" t="s">
        <v>44</v>
      </c>
      <c r="B9" s="92"/>
      <c r="C9" s="92"/>
      <c r="D9" s="93">
        <v>247</v>
      </c>
      <c r="E9" s="93"/>
      <c r="F9" s="94">
        <v>254</v>
      </c>
      <c r="G9" s="95"/>
    </row>
    <row r="10" spans="1:7" ht="13.5">
      <c r="A10" s="96" t="s">
        <v>45</v>
      </c>
      <c r="B10" s="92"/>
      <c r="C10" s="92"/>
      <c r="D10" s="93">
        <v>1070</v>
      </c>
      <c r="E10" s="93"/>
      <c r="F10" s="97">
        <v>1070</v>
      </c>
      <c r="G10" s="94"/>
    </row>
    <row r="11" spans="1:7" ht="14.25" customHeight="1">
      <c r="A11" s="98"/>
      <c r="B11" s="99"/>
      <c r="C11" s="99"/>
      <c r="D11" s="100">
        <f>SUM(D9:D10)</f>
        <v>1317</v>
      </c>
      <c r="E11" s="101"/>
      <c r="F11" s="100">
        <f>SUM(F9:F10)</f>
        <v>1324</v>
      </c>
      <c r="G11" s="101"/>
    </row>
    <row r="12" spans="1:7" ht="13.5">
      <c r="A12" s="78" t="s">
        <v>46</v>
      </c>
      <c r="B12" s="99"/>
      <c r="C12" s="99"/>
      <c r="D12" s="93"/>
      <c r="E12" s="93"/>
      <c r="F12" s="101"/>
      <c r="G12" s="101"/>
    </row>
    <row r="13" spans="1:7" ht="13.5">
      <c r="A13" s="82" t="s">
        <v>47</v>
      </c>
      <c r="B13" s="99"/>
      <c r="C13" s="99"/>
      <c r="D13" s="93">
        <v>51</v>
      </c>
      <c r="E13" s="93"/>
      <c r="F13" s="102">
        <v>86</v>
      </c>
      <c r="G13" s="101"/>
    </row>
    <row r="14" spans="1:7" ht="13.5">
      <c r="A14" s="83" t="s">
        <v>48</v>
      </c>
      <c r="B14" s="92"/>
      <c r="C14" s="92"/>
      <c r="D14" s="93">
        <v>14</v>
      </c>
      <c r="E14" s="103"/>
      <c r="F14" s="104">
        <v>38</v>
      </c>
      <c r="G14" s="18"/>
    </row>
    <row r="15" spans="1:7" ht="13.5">
      <c r="A15" s="98" t="s">
        <v>49</v>
      </c>
      <c r="B15" s="105"/>
      <c r="C15" s="105"/>
      <c r="D15" s="106">
        <v>3</v>
      </c>
      <c r="E15" s="106"/>
      <c r="F15" s="94">
        <v>4</v>
      </c>
      <c r="G15" s="107"/>
    </row>
    <row r="16" spans="1:7" ht="13.5">
      <c r="A16" s="82" t="s">
        <v>50</v>
      </c>
      <c r="B16" s="105"/>
      <c r="C16" s="105"/>
      <c r="D16" s="106">
        <v>2</v>
      </c>
      <c r="E16" s="106"/>
      <c r="F16" s="94">
        <v>4</v>
      </c>
      <c r="G16" s="107"/>
    </row>
    <row r="17" spans="1:7" ht="13.5">
      <c r="A17" s="78"/>
      <c r="B17" s="88"/>
      <c r="C17" s="88"/>
      <c r="D17" s="100">
        <f>SUM(D13:D16)</f>
        <v>70</v>
      </c>
      <c r="E17" s="101"/>
      <c r="F17" s="100">
        <f>SUM(F13:F16)</f>
        <v>132</v>
      </c>
      <c r="G17" s="101"/>
    </row>
    <row r="18" spans="1:7" ht="8.25" customHeight="1">
      <c r="A18" s="78"/>
      <c r="B18" s="88"/>
      <c r="C18" s="88"/>
      <c r="D18" s="101"/>
      <c r="E18" s="101"/>
      <c r="F18" s="101"/>
      <c r="G18" s="101"/>
    </row>
    <row r="19" spans="1:7" ht="13.5">
      <c r="A19" s="78" t="s">
        <v>51</v>
      </c>
      <c r="B19" s="88"/>
      <c r="C19" s="88"/>
      <c r="D19" s="108">
        <f>SUM(D11+D17)</f>
        <v>1387</v>
      </c>
      <c r="E19" s="101"/>
      <c r="F19" s="108">
        <f>SUM(F11+F17)</f>
        <v>1456</v>
      </c>
      <c r="G19" s="101"/>
    </row>
    <row r="20" spans="1:7" ht="7.5" customHeight="1">
      <c r="A20" s="82"/>
      <c r="B20" s="105"/>
      <c r="C20" s="105"/>
      <c r="D20" s="106"/>
      <c r="E20" s="106"/>
      <c r="F20" s="95"/>
      <c r="G20" s="95"/>
    </row>
    <row r="21" spans="1:7" ht="13.5">
      <c r="A21" s="78" t="s">
        <v>52</v>
      </c>
      <c r="B21" s="30"/>
      <c r="C21" s="30"/>
      <c r="D21" s="109"/>
      <c r="E21" s="109"/>
      <c r="F21" s="110"/>
      <c r="G21" s="111"/>
    </row>
    <row r="22" spans="1:7" ht="13.5">
      <c r="A22" s="112" t="s">
        <v>53</v>
      </c>
      <c r="B22" s="30"/>
      <c r="C22" s="30"/>
      <c r="D22" s="109"/>
      <c r="E22" s="109"/>
      <c r="F22" s="110"/>
      <c r="G22" s="111"/>
    </row>
    <row r="23" spans="1:7" ht="13.5">
      <c r="A23" s="82" t="s">
        <v>54</v>
      </c>
      <c r="B23" s="105"/>
      <c r="C23" s="105"/>
      <c r="D23" s="106">
        <v>89</v>
      </c>
      <c r="E23" s="106"/>
      <c r="F23" s="94">
        <v>89</v>
      </c>
      <c r="G23" s="107"/>
    </row>
    <row r="24" spans="1:7" ht="13.5">
      <c r="A24" s="82" t="s">
        <v>55</v>
      </c>
      <c r="B24" s="105"/>
      <c r="C24" s="105"/>
      <c r="D24" s="106">
        <v>95</v>
      </c>
      <c r="E24" s="106"/>
      <c r="F24" s="94">
        <v>95</v>
      </c>
      <c r="G24" s="107"/>
    </row>
    <row r="25" spans="1:7" ht="13.5">
      <c r="A25" s="82" t="s">
        <v>56</v>
      </c>
      <c r="B25" s="105"/>
      <c r="C25" s="105"/>
      <c r="D25" s="106">
        <v>815</v>
      </c>
      <c r="E25" s="106"/>
      <c r="F25" s="94">
        <v>815</v>
      </c>
      <c r="G25" s="107"/>
    </row>
    <row r="26" spans="1:7" ht="13.5">
      <c r="A26" s="83" t="s">
        <v>57</v>
      </c>
      <c r="B26" s="105"/>
      <c r="C26" s="105"/>
      <c r="D26" s="94">
        <v>87</v>
      </c>
      <c r="E26" s="106"/>
      <c r="F26" s="94">
        <v>101</v>
      </c>
      <c r="G26" s="107"/>
    </row>
    <row r="27" spans="1:7" ht="13.5">
      <c r="A27" s="78"/>
      <c r="B27" s="88"/>
      <c r="C27" s="105"/>
      <c r="D27" s="113">
        <f>SUM(D23:D26)</f>
        <v>1086</v>
      </c>
      <c r="E27" s="114"/>
      <c r="F27" s="113">
        <f>SUM(F23:F26)</f>
        <v>1100</v>
      </c>
      <c r="G27" s="114"/>
    </row>
    <row r="28" spans="1:7" ht="13.5">
      <c r="A28" s="112" t="s">
        <v>58</v>
      </c>
      <c r="B28" s="88"/>
      <c r="C28" s="88"/>
      <c r="D28" s="106"/>
      <c r="E28" s="106"/>
      <c r="F28" s="114"/>
      <c r="G28" s="114"/>
    </row>
    <row r="29" spans="1:7" ht="13.5">
      <c r="A29" s="78" t="s">
        <v>59</v>
      </c>
      <c r="B29" s="105"/>
      <c r="C29" s="105"/>
      <c r="D29" s="106"/>
      <c r="E29" s="106"/>
      <c r="F29" s="114"/>
      <c r="G29" s="114"/>
    </row>
    <row r="30" spans="1:7" ht="13.5">
      <c r="A30" s="98"/>
      <c r="B30" s="88"/>
      <c r="C30" s="88"/>
      <c r="D30" s="113">
        <v>0</v>
      </c>
      <c r="E30" s="114"/>
      <c r="F30" s="113">
        <v>0</v>
      </c>
      <c r="G30" s="114"/>
    </row>
    <row r="31" ht="8.25" customHeight="1"/>
    <row r="32" spans="1:7" ht="13.5">
      <c r="A32" s="78" t="s">
        <v>60</v>
      </c>
      <c r="B32" s="115"/>
      <c r="C32" s="115"/>
      <c r="D32" s="116"/>
      <c r="E32" s="116"/>
      <c r="F32" s="95"/>
      <c r="G32" s="95"/>
    </row>
    <row r="33" spans="1:7" ht="13.5">
      <c r="A33" s="117" t="s">
        <v>61</v>
      </c>
      <c r="B33" s="92"/>
      <c r="C33" s="92"/>
      <c r="D33" s="106">
        <v>156</v>
      </c>
      <c r="F33" s="106">
        <v>268</v>
      </c>
      <c r="G33" s="18"/>
    </row>
    <row r="34" spans="1:7" ht="13.5">
      <c r="A34" s="117" t="s">
        <v>62</v>
      </c>
      <c r="B34" s="105"/>
      <c r="C34" s="105"/>
      <c r="D34" s="106">
        <v>61</v>
      </c>
      <c r="F34" s="106">
        <v>5</v>
      </c>
      <c r="G34" s="95"/>
    </row>
    <row r="35" spans="1:7" ht="13.5">
      <c r="A35" s="118" t="s">
        <v>63</v>
      </c>
      <c r="B35" s="105"/>
      <c r="C35" s="105"/>
      <c r="D35" s="106">
        <v>59</v>
      </c>
      <c r="E35" s="106"/>
      <c r="F35" s="94">
        <v>57</v>
      </c>
      <c r="G35" s="95"/>
    </row>
    <row r="36" spans="1:7" ht="13.5">
      <c r="A36" s="118" t="s">
        <v>64</v>
      </c>
      <c r="B36" s="105"/>
      <c r="C36" s="105"/>
      <c r="D36" s="106">
        <v>10</v>
      </c>
      <c r="E36" s="106"/>
      <c r="F36" s="94">
        <v>9</v>
      </c>
      <c r="G36" s="95"/>
    </row>
    <row r="37" spans="1:7" ht="13.5">
      <c r="A37" s="117" t="s">
        <v>65</v>
      </c>
      <c r="B37" s="105"/>
      <c r="C37" s="105"/>
      <c r="D37" s="106">
        <v>15</v>
      </c>
      <c r="E37" s="106"/>
      <c r="F37" s="94">
        <v>17</v>
      </c>
      <c r="G37" s="95"/>
    </row>
    <row r="38" spans="1:7" ht="13.5">
      <c r="A38" s="117" t="s">
        <v>66</v>
      </c>
      <c r="B38" s="105"/>
      <c r="C38" s="105"/>
      <c r="D38" s="106"/>
      <c r="E38" s="106"/>
      <c r="F38" s="94"/>
      <c r="G38" s="18"/>
    </row>
    <row r="39" spans="1:7" ht="13.5">
      <c r="A39" s="78"/>
      <c r="B39" s="88"/>
      <c r="C39" s="88"/>
      <c r="D39" s="113">
        <f>SUM(D33:D38)</f>
        <v>301</v>
      </c>
      <c r="E39" s="114"/>
      <c r="F39" s="113">
        <f>SUM(F33:F38)</f>
        <v>356</v>
      </c>
      <c r="G39" s="114"/>
    </row>
    <row r="40" spans="1:7" ht="6.75" customHeight="1">
      <c r="A40" s="78"/>
      <c r="B40" s="88"/>
      <c r="C40" s="88"/>
      <c r="D40" s="114"/>
      <c r="E40" s="114"/>
      <c r="F40" s="114"/>
      <c r="G40" s="114"/>
    </row>
    <row r="41" spans="1:7" ht="13.5">
      <c r="A41" s="112" t="s">
        <v>67</v>
      </c>
      <c r="B41" s="88"/>
      <c r="C41" s="88"/>
      <c r="D41" s="119">
        <f>D30+D39</f>
        <v>301</v>
      </c>
      <c r="E41" s="114"/>
      <c r="F41" s="119">
        <f>F30+F39</f>
        <v>356</v>
      </c>
      <c r="G41" s="114"/>
    </row>
    <row r="42" spans="1:7" ht="5.25" customHeight="1">
      <c r="A42" s="120"/>
      <c r="B42" s="88"/>
      <c r="C42" s="88"/>
      <c r="D42" s="114"/>
      <c r="E42" s="114"/>
      <c r="F42" s="114"/>
      <c r="G42" s="114"/>
    </row>
    <row r="43" spans="1:7" ht="13.5">
      <c r="A43" s="78" t="s">
        <v>68</v>
      </c>
      <c r="B43" s="88"/>
      <c r="C43" s="88"/>
      <c r="D43" s="121">
        <f>D27+D41</f>
        <v>1387</v>
      </c>
      <c r="E43" s="114"/>
      <c r="F43" s="121">
        <f>F27+F41</f>
        <v>1456</v>
      </c>
      <c r="G43" s="114"/>
    </row>
    <row r="44" spans="1:7" ht="13.5">
      <c r="A44" s="82"/>
      <c r="B44" s="105"/>
      <c r="C44" s="105"/>
      <c r="D44" s="106"/>
      <c r="E44" s="106"/>
      <c r="F44" s="106"/>
      <c r="G44" s="95"/>
    </row>
    <row r="45" spans="1:7" ht="13.5">
      <c r="A45" s="82"/>
      <c r="B45" s="105"/>
      <c r="C45" s="105"/>
      <c r="D45" s="106"/>
      <c r="E45" s="106"/>
      <c r="F45" s="106"/>
      <c r="G45" s="95"/>
    </row>
    <row r="46" spans="1:7" s="124" customFormat="1" ht="13.5">
      <c r="A46" s="122"/>
      <c r="B46" s="92"/>
      <c r="C46" s="123"/>
      <c r="D46" s="91"/>
      <c r="E46" s="91"/>
      <c r="F46" s="91"/>
      <c r="G46" s="95"/>
    </row>
    <row r="47" spans="1:7" s="124" customFormat="1" ht="13.5">
      <c r="A47" s="122"/>
      <c r="B47" s="92"/>
      <c r="C47" s="123"/>
      <c r="D47" s="91"/>
      <c r="E47" s="91"/>
      <c r="F47" s="91"/>
      <c r="G47" s="95"/>
    </row>
    <row r="48" spans="1:7" s="124" customFormat="1" ht="15">
      <c r="A48" s="125" t="str">
        <f>'IS'!A41</f>
        <v>Дата на съставяне: 20.07.2009 г</v>
      </c>
      <c r="B48" s="92"/>
      <c r="C48" s="123"/>
      <c r="D48" s="91"/>
      <c r="E48" s="91"/>
      <c r="F48" s="91"/>
      <c r="G48" s="95"/>
    </row>
    <row r="49" spans="1:7" s="124" customFormat="1" ht="13.5">
      <c r="A49" s="122"/>
      <c r="B49" s="92"/>
      <c r="C49" s="123"/>
      <c r="D49" s="91"/>
      <c r="E49" s="91"/>
      <c r="F49" s="91"/>
      <c r="G49" s="95"/>
    </row>
    <row r="50" spans="1:7" s="124" customFormat="1" ht="13.5">
      <c r="A50" s="122"/>
      <c r="B50" s="92"/>
      <c r="C50" s="123"/>
      <c r="D50" s="91"/>
      <c r="E50" s="91"/>
      <c r="F50" s="91"/>
      <c r="G50" s="95"/>
    </row>
    <row r="51" spans="1:6" s="18" customFormat="1" ht="14.25">
      <c r="A51" s="57" t="s">
        <v>36</v>
      </c>
      <c r="B51" s="19"/>
      <c r="C51" s="19"/>
      <c r="D51" s="19"/>
      <c r="E51" s="20"/>
      <c r="F51" s="21"/>
    </row>
    <row r="52" spans="1:6" s="18" customFormat="1" ht="14.25">
      <c r="A52" s="57" t="s">
        <v>69</v>
      </c>
      <c r="B52" s="19"/>
      <c r="C52" s="19"/>
      <c r="D52" s="19"/>
      <c r="E52" s="20"/>
      <c r="F52" s="21"/>
    </row>
    <row r="53" spans="1:6" s="18" customFormat="1" ht="13.5">
      <c r="A53" s="57"/>
      <c r="B53" s="19"/>
      <c r="C53" s="19"/>
      <c r="D53" s="19"/>
      <c r="E53" s="20"/>
      <c r="F53" s="21"/>
    </row>
    <row r="54" spans="1:6" s="18" customFormat="1" ht="13.5">
      <c r="A54" s="126"/>
      <c r="B54" s="19"/>
      <c r="C54" s="19"/>
      <c r="D54" s="19"/>
      <c r="E54" s="20"/>
      <c r="F54" s="21"/>
    </row>
    <row r="55" spans="1:6" s="18" customFormat="1" ht="13.5">
      <c r="A55" s="59" t="s">
        <v>38</v>
      </c>
      <c r="B55" s="19"/>
      <c r="C55" s="19"/>
      <c r="D55" s="19"/>
      <c r="E55" s="20"/>
      <c r="F55" s="21"/>
    </row>
    <row r="56" spans="1:6" s="18" customFormat="1" ht="13.5">
      <c r="A56" s="59" t="s">
        <v>70</v>
      </c>
      <c r="B56" s="19"/>
      <c r="C56" s="19"/>
      <c r="D56" s="19"/>
      <c r="E56" s="20"/>
      <c r="F56" s="21"/>
    </row>
    <row r="57" spans="1:6" s="18" customFormat="1" ht="13.5">
      <c r="A57" s="59"/>
      <c r="B57" s="19"/>
      <c r="C57" s="19"/>
      <c r="D57" s="19"/>
      <c r="E57" s="20"/>
      <c r="F57" s="21"/>
    </row>
    <row r="58" spans="1:6" s="18" customFormat="1" ht="13.5">
      <c r="A58" s="127"/>
      <c r="B58" s="62"/>
      <c r="C58" s="62"/>
      <c r="D58" s="62"/>
      <c r="E58" s="63"/>
      <c r="F58" s="45"/>
    </row>
    <row r="59" spans="1:7" ht="13.5">
      <c r="A59" s="128"/>
      <c r="B59" s="57"/>
      <c r="C59" s="57"/>
      <c r="D59" s="106"/>
      <c r="E59" s="106"/>
      <c r="F59" s="98"/>
      <c r="G59" s="105"/>
    </row>
    <row r="63" ht="13.5">
      <c r="A63" s="106"/>
    </row>
    <row r="64" ht="13.5">
      <c r="A64" s="106"/>
    </row>
    <row r="65" ht="13.5">
      <c r="A65" s="106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1">
      <selection activeCell="A4" sqref="A4"/>
    </sheetView>
  </sheetViews>
  <sheetFormatPr defaultColWidth="3.421875" defaultRowHeight="12.75"/>
  <cols>
    <col min="1" max="1" width="53.421875" style="129" customWidth="1"/>
    <col min="2" max="2" width="11.421875" style="129" customWidth="1"/>
    <col min="3" max="3" width="11.28125" style="130" customWidth="1"/>
    <col min="4" max="4" width="2.28125" style="131" customWidth="1"/>
    <col min="5" max="5" width="11.28125" style="130" customWidth="1"/>
    <col min="6" max="6" width="2.57421875" style="130" customWidth="1"/>
    <col min="7" max="16384" width="2.57421875" style="132" customWidth="1"/>
  </cols>
  <sheetData>
    <row r="1" ht="61.5" customHeight="1"/>
    <row r="2" spans="1:6" s="134" customFormat="1" ht="13.5">
      <c r="A2" s="133" t="str">
        <f>+'BS'!A2</f>
        <v>ДОБРОТИЦА БСК АД</v>
      </c>
      <c r="B2" s="133"/>
      <c r="C2" s="133"/>
      <c r="D2" s="133"/>
      <c r="E2" s="133"/>
      <c r="F2" s="133"/>
    </row>
    <row r="3" spans="1:6" s="136" customFormat="1" ht="13.5">
      <c r="A3" s="135" t="s">
        <v>71</v>
      </c>
      <c r="B3" s="135"/>
      <c r="C3" s="135"/>
      <c r="D3" s="135"/>
      <c r="E3" s="135"/>
      <c r="F3" s="135"/>
    </row>
    <row r="4" spans="1:6" s="136" customFormat="1" ht="13.5">
      <c r="A4" s="135" t="str">
        <f>'IS'!A4</f>
        <v>Към30.06.2009 година</v>
      </c>
      <c r="B4" s="135"/>
      <c r="C4" s="137"/>
      <c r="D4" s="137"/>
      <c r="E4" s="137"/>
      <c r="F4" s="137"/>
    </row>
    <row r="5" spans="1:6" ht="17.25" customHeight="1">
      <c r="A5" s="138"/>
      <c r="B5" s="138"/>
      <c r="C5" s="139">
        <v>2009</v>
      </c>
      <c r="D5" s="140"/>
      <c r="E5" s="139">
        <v>2008</v>
      </c>
      <c r="F5" s="139"/>
    </row>
    <row r="6" spans="1:6" ht="14.25" customHeight="1">
      <c r="A6" s="138"/>
      <c r="B6" s="138"/>
      <c r="C6" s="141" t="s">
        <v>72</v>
      </c>
      <c r="D6" s="140"/>
      <c r="E6" s="141" t="s">
        <v>72</v>
      </c>
      <c r="F6" s="141"/>
    </row>
    <row r="7" spans="1:6" ht="19.5">
      <c r="A7" s="138"/>
      <c r="B7" s="138"/>
      <c r="C7" s="142"/>
      <c r="D7" s="140"/>
      <c r="E7" s="143"/>
      <c r="F7" s="143"/>
    </row>
    <row r="8" spans="1:6" ht="13.5">
      <c r="A8" s="144" t="s">
        <v>73</v>
      </c>
      <c r="B8" s="144"/>
      <c r="C8" s="145"/>
      <c r="D8" s="146"/>
      <c r="E8" s="145"/>
      <c r="F8" s="145"/>
    </row>
    <row r="9" spans="1:6" ht="13.5">
      <c r="A9" s="147" t="s">
        <v>74</v>
      </c>
      <c r="B9" s="147"/>
      <c r="C9" s="148">
        <v>1495</v>
      </c>
      <c r="D9" s="149"/>
      <c r="E9" s="148">
        <v>2771</v>
      </c>
      <c r="F9" s="148"/>
    </row>
    <row r="10" spans="1:8" ht="13.5">
      <c r="A10" s="147" t="s">
        <v>75</v>
      </c>
      <c r="B10" s="147"/>
      <c r="C10" s="148">
        <v>-1471</v>
      </c>
      <c r="D10" s="149"/>
      <c r="E10" s="148">
        <v>-2727</v>
      </c>
      <c r="H10" s="150"/>
    </row>
    <row r="11" spans="1:8" ht="13.5">
      <c r="A11" s="147" t="s">
        <v>76</v>
      </c>
      <c r="B11" s="147"/>
      <c r="C11" s="148">
        <v>-56</v>
      </c>
      <c r="D11" s="149"/>
      <c r="E11" s="148">
        <v>-44</v>
      </c>
      <c r="F11" s="148"/>
      <c r="H11" s="150"/>
    </row>
    <row r="12" spans="1:6" s="151" customFormat="1" ht="13.5">
      <c r="A12" s="147" t="s">
        <v>77</v>
      </c>
      <c r="B12" s="147"/>
      <c r="C12" s="148">
        <v>-14</v>
      </c>
      <c r="D12" s="149"/>
      <c r="E12" s="148">
        <v>-2</v>
      </c>
      <c r="F12" s="148"/>
    </row>
    <row r="13" spans="1:6" s="151" customFormat="1" ht="12.75" hidden="1">
      <c r="A13" s="147" t="s">
        <v>78</v>
      </c>
      <c r="B13" s="147"/>
      <c r="C13" s="148"/>
      <c r="D13" s="149"/>
      <c r="E13" s="148"/>
      <c r="F13" s="148"/>
    </row>
    <row r="14" spans="1:6" s="151" customFormat="1" ht="12.75" hidden="1">
      <c r="A14" s="147" t="s">
        <v>79</v>
      </c>
      <c r="B14" s="147"/>
      <c r="C14" s="148"/>
      <c r="D14" s="149"/>
      <c r="E14" s="148"/>
      <c r="F14" s="148"/>
    </row>
    <row r="15" spans="1:6" s="151" customFormat="1" ht="12.75" hidden="1">
      <c r="A15" s="147" t="s">
        <v>80</v>
      </c>
      <c r="B15" s="147"/>
      <c r="C15" s="148"/>
      <c r="D15" s="149"/>
      <c r="E15" s="148"/>
      <c r="F15" s="148"/>
    </row>
    <row r="16" spans="1:6" ht="12.75" hidden="1">
      <c r="A16" s="147" t="s">
        <v>81</v>
      </c>
      <c r="B16" s="147"/>
      <c r="C16" s="148"/>
      <c r="D16" s="149"/>
      <c r="E16" s="148"/>
      <c r="F16" s="148"/>
    </row>
    <row r="17" spans="1:6" ht="13.5">
      <c r="A17" s="147" t="s">
        <v>82</v>
      </c>
      <c r="B17" s="147"/>
      <c r="C17" s="148"/>
      <c r="D17" s="149"/>
      <c r="E17" s="148"/>
      <c r="F17" s="148"/>
    </row>
    <row r="18" spans="1:6" ht="13.5">
      <c r="A18" s="147" t="s">
        <v>83</v>
      </c>
      <c r="B18" s="147"/>
      <c r="C18" s="148">
        <v>-1</v>
      </c>
      <c r="D18" s="149"/>
      <c r="E18" s="148"/>
      <c r="F18" s="148"/>
    </row>
    <row r="19" spans="1:6" ht="13.5">
      <c r="A19" s="147" t="s">
        <v>84</v>
      </c>
      <c r="B19" s="147"/>
      <c r="C19" s="148">
        <v>-1</v>
      </c>
      <c r="D19" s="149"/>
      <c r="E19" s="148">
        <v>-2</v>
      </c>
      <c r="F19" s="148"/>
    </row>
    <row r="20" spans="1:6" s="151" customFormat="1" ht="13.5">
      <c r="A20" s="144" t="s">
        <v>85</v>
      </c>
      <c r="B20" s="144"/>
      <c r="C20" s="152">
        <v>-48</v>
      </c>
      <c r="D20" s="153"/>
      <c r="E20" s="152">
        <v>-4</v>
      </c>
      <c r="F20" s="154"/>
    </row>
    <row r="21" spans="1:6" s="151" customFormat="1" ht="13.5">
      <c r="A21" s="144"/>
      <c r="B21" s="144"/>
      <c r="C21" s="155"/>
      <c r="D21" s="149"/>
      <c r="E21" s="155"/>
      <c r="F21" s="155"/>
    </row>
    <row r="22" spans="1:6" s="151" customFormat="1" ht="13.5">
      <c r="A22" s="156" t="s">
        <v>86</v>
      </c>
      <c r="B22" s="156"/>
      <c r="C22" s="155">
        <v>46</v>
      </c>
      <c r="D22" s="149"/>
      <c r="E22" s="155" t="s">
        <v>87</v>
      </c>
      <c r="F22" s="155"/>
    </row>
    <row r="23" spans="1:6" s="151" customFormat="1" ht="12.75" hidden="1">
      <c r="A23" s="147" t="s">
        <v>88</v>
      </c>
      <c r="B23" s="147"/>
      <c r="C23" s="148"/>
      <c r="D23" s="157"/>
      <c r="E23" s="148"/>
      <c r="F23" s="148"/>
    </row>
    <row r="24" spans="1:6" ht="12.75" hidden="1">
      <c r="A24" s="147" t="s">
        <v>89</v>
      </c>
      <c r="B24" s="147"/>
      <c r="C24" s="148"/>
      <c r="D24" s="157"/>
      <c r="E24" s="148"/>
      <c r="F24" s="148"/>
    </row>
    <row r="25" spans="1:6" ht="12.75" hidden="1">
      <c r="A25" s="158" t="s">
        <v>90</v>
      </c>
      <c r="B25" s="158"/>
      <c r="C25" s="148"/>
      <c r="D25" s="157"/>
      <c r="E25" s="148"/>
      <c r="F25" s="148"/>
    </row>
    <row r="26" spans="1:6" ht="12.75" hidden="1">
      <c r="A26" s="147" t="s">
        <v>91</v>
      </c>
      <c r="B26" s="147"/>
      <c r="C26" s="148"/>
      <c r="D26" s="157"/>
      <c r="E26" s="148"/>
      <c r="F26" s="148"/>
    </row>
    <row r="27" spans="1:6" ht="12.75" hidden="1">
      <c r="A27" s="158" t="s">
        <v>92</v>
      </c>
      <c r="B27" s="158"/>
      <c r="C27" s="148"/>
      <c r="D27" s="157"/>
      <c r="F27" s="148"/>
    </row>
    <row r="28" spans="1:6" ht="12.75" hidden="1">
      <c r="A28" s="158" t="s">
        <v>93</v>
      </c>
      <c r="B28" s="158"/>
      <c r="C28" s="148"/>
      <c r="D28" s="157"/>
      <c r="E28" s="148"/>
      <c r="F28" s="148"/>
    </row>
    <row r="29" spans="1:6" ht="12.75" hidden="1">
      <c r="A29" s="147" t="s">
        <v>94</v>
      </c>
      <c r="B29" s="147"/>
      <c r="C29" s="148"/>
      <c r="D29" s="157"/>
      <c r="F29" s="148"/>
    </row>
    <row r="30" spans="1:6" ht="12.75" hidden="1">
      <c r="A30" s="147" t="s">
        <v>95</v>
      </c>
      <c r="B30" s="147"/>
      <c r="C30" s="148"/>
      <c r="D30" s="157"/>
      <c r="E30" s="148"/>
      <c r="F30" s="148"/>
    </row>
    <row r="31" spans="1:6" ht="13.5">
      <c r="A31" s="144" t="s">
        <v>96</v>
      </c>
      <c r="B31" s="144"/>
      <c r="C31" s="152">
        <f>SUM(C23:C30)</f>
        <v>0</v>
      </c>
      <c r="D31" s="153"/>
      <c r="E31" s="152">
        <f>SUM(E23:E30)</f>
        <v>0</v>
      </c>
      <c r="F31" s="154"/>
    </row>
    <row r="32" spans="1:6" ht="13.5">
      <c r="A32" s="147"/>
      <c r="B32" s="147"/>
      <c r="C32" s="155"/>
      <c r="D32" s="149"/>
      <c r="E32" s="155"/>
      <c r="F32" s="155"/>
    </row>
    <row r="33" spans="1:6" ht="13.5">
      <c r="A33" s="156" t="s">
        <v>97</v>
      </c>
      <c r="B33" s="156"/>
      <c r="C33" s="159"/>
      <c r="D33" s="153"/>
      <c r="E33" s="159"/>
      <c r="F33" s="159"/>
    </row>
    <row r="34" spans="1:6" ht="12.75" hidden="1">
      <c r="A34" s="147" t="s">
        <v>98</v>
      </c>
      <c r="B34" s="147"/>
      <c r="C34" s="148"/>
      <c r="D34" s="160"/>
      <c r="E34" s="148"/>
      <c r="F34" s="148"/>
    </row>
    <row r="35" spans="1:6" ht="12.75" hidden="1">
      <c r="A35" s="147" t="s">
        <v>99</v>
      </c>
      <c r="B35" s="147"/>
      <c r="C35" s="148"/>
      <c r="D35" s="160"/>
      <c r="E35" s="148"/>
      <c r="F35" s="148"/>
    </row>
    <row r="36" spans="1:6" ht="12.75" hidden="1">
      <c r="A36" s="147" t="s">
        <v>100</v>
      </c>
      <c r="B36" s="147"/>
      <c r="C36" s="148"/>
      <c r="D36" s="160"/>
      <c r="E36" s="148"/>
      <c r="F36" s="148"/>
    </row>
    <row r="37" spans="1:6" ht="12.75" hidden="1">
      <c r="A37" s="147" t="s">
        <v>101</v>
      </c>
      <c r="B37" s="147"/>
      <c r="C37" s="148"/>
      <c r="D37" s="160"/>
      <c r="E37" s="148"/>
      <c r="F37" s="148"/>
    </row>
    <row r="38" spans="1:6" ht="13.5">
      <c r="A38" s="147" t="s">
        <v>102</v>
      </c>
      <c r="B38" s="147"/>
      <c r="C38" s="148"/>
      <c r="D38" s="160"/>
      <c r="E38" s="148"/>
      <c r="F38" s="148"/>
    </row>
    <row r="39" spans="1:6" ht="12.75" hidden="1">
      <c r="A39" s="147" t="s">
        <v>103</v>
      </c>
      <c r="B39" s="147"/>
      <c r="C39" s="148"/>
      <c r="D39" s="160"/>
      <c r="E39" s="148">
        <v>-10</v>
      </c>
      <c r="F39" s="148"/>
    </row>
    <row r="40" spans="1:6" ht="12.75" hidden="1">
      <c r="A40" s="161" t="s">
        <v>104</v>
      </c>
      <c r="B40" s="161"/>
      <c r="C40" s="148"/>
      <c r="D40" s="157"/>
      <c r="E40" s="148"/>
      <c r="F40" s="148"/>
    </row>
    <row r="41" spans="1:6" ht="12.75" hidden="1">
      <c r="A41" s="161" t="s">
        <v>105</v>
      </c>
      <c r="B41" s="161"/>
      <c r="C41" s="148"/>
      <c r="D41" s="160"/>
      <c r="E41" s="148"/>
      <c r="F41" s="148"/>
    </row>
    <row r="42" spans="1:6" s="151" customFormat="1" ht="13.5">
      <c r="A42" s="162" t="s">
        <v>106</v>
      </c>
      <c r="B42" s="162"/>
      <c r="C42" s="152">
        <f>SUM(C34:C41)</f>
        <v>0</v>
      </c>
      <c r="D42" s="163"/>
      <c r="E42" s="152">
        <f>E38</f>
        <v>0</v>
      </c>
      <c r="F42" s="154"/>
    </row>
    <row r="43" spans="1:6" ht="13.5">
      <c r="A43" s="161"/>
      <c r="B43" s="161"/>
      <c r="C43" s="148"/>
      <c r="D43" s="160"/>
      <c r="E43" s="148"/>
      <c r="F43" s="148"/>
    </row>
    <row r="44" spans="1:6" ht="23.25">
      <c r="A44" s="164" t="s">
        <v>107</v>
      </c>
      <c r="B44" s="164"/>
      <c r="C44" s="152">
        <v>-2</v>
      </c>
      <c r="D44" s="163"/>
      <c r="E44" s="152">
        <f>E20+E42</f>
        <v>-4</v>
      </c>
      <c r="F44" s="154"/>
    </row>
    <row r="45" spans="1:6" ht="5.25" customHeight="1">
      <c r="A45" s="161"/>
      <c r="B45" s="161"/>
      <c r="C45" s="155"/>
      <c r="D45" s="160"/>
      <c r="E45" s="155"/>
      <c r="F45" s="155"/>
    </row>
    <row r="46" spans="1:6" s="151" customFormat="1" ht="13.5">
      <c r="A46" s="161" t="s">
        <v>108</v>
      </c>
      <c r="B46" s="161"/>
      <c r="C46" s="148">
        <v>4</v>
      </c>
      <c r="D46" s="165"/>
      <c r="E46" s="148">
        <v>6</v>
      </c>
      <c r="F46" s="148"/>
    </row>
    <row r="47" spans="1:6" s="151" customFormat="1" ht="6" customHeight="1">
      <c r="A47" s="161"/>
      <c r="B47" s="161"/>
      <c r="C47" s="165"/>
      <c r="D47" s="160"/>
      <c r="E47" s="165"/>
      <c r="F47" s="165"/>
    </row>
    <row r="48" spans="1:6" ht="13.5">
      <c r="A48" s="162" t="s">
        <v>109</v>
      </c>
      <c r="B48" s="162"/>
      <c r="C48" s="152">
        <f>C46+C44</f>
        <v>2</v>
      </c>
      <c r="D48" s="166"/>
      <c r="E48" s="152">
        <f>E46+E44</f>
        <v>2</v>
      </c>
      <c r="F48" s="154"/>
    </row>
    <row r="49" spans="1:6" ht="15">
      <c r="A49" s="167"/>
      <c r="B49" s="167"/>
      <c r="C49" s="145"/>
      <c r="E49" s="145"/>
      <c r="F49" s="145"/>
    </row>
    <row r="50" spans="1:6" ht="15">
      <c r="A50" s="167"/>
      <c r="B50" s="167"/>
      <c r="C50" s="145"/>
      <c r="E50" s="145"/>
      <c r="F50" s="145"/>
    </row>
    <row r="51" spans="1:6" ht="13.5">
      <c r="A51" s="122"/>
      <c r="B51" s="122"/>
      <c r="C51" s="145"/>
      <c r="E51" s="145"/>
      <c r="F51" s="145"/>
    </row>
    <row r="52" spans="1:6" ht="13.5">
      <c r="A52" s="122"/>
      <c r="B52" s="122"/>
      <c r="C52" s="145"/>
      <c r="E52" s="145"/>
      <c r="F52" s="145"/>
    </row>
    <row r="53" spans="1:6" ht="13.5">
      <c r="A53" s="122" t="str">
        <f>'IS'!A41</f>
        <v>Дата на съставяне: 20.07.2009 г</v>
      </c>
      <c r="B53" s="122"/>
      <c r="C53" s="145"/>
      <c r="E53" s="145"/>
      <c r="F53" s="145"/>
    </row>
    <row r="54" spans="1:6" ht="13.5">
      <c r="A54" s="122"/>
      <c r="B54" s="122"/>
      <c r="C54" s="145"/>
      <c r="E54" s="145"/>
      <c r="F54" s="145"/>
    </row>
    <row r="55" spans="1:6" ht="13.5">
      <c r="A55" s="122"/>
      <c r="B55" s="122"/>
      <c r="C55" s="145"/>
      <c r="E55" s="145"/>
      <c r="F55" s="145"/>
    </row>
    <row r="56" spans="1:2" ht="13.5">
      <c r="A56" s="168" t="s">
        <v>6</v>
      </c>
      <c r="B56" s="168"/>
    </row>
    <row r="57" spans="1:2" ht="13.5">
      <c r="A57" s="169" t="s">
        <v>110</v>
      </c>
      <c r="B57" s="169"/>
    </row>
    <row r="58" spans="1:2" ht="13.5">
      <c r="A58" s="169"/>
      <c r="B58" s="169"/>
    </row>
    <row r="59" spans="1:2" ht="13.5">
      <c r="A59" s="170"/>
      <c r="B59" s="170"/>
    </row>
    <row r="60" spans="1:2" ht="13.5">
      <c r="A60" s="168" t="str">
        <f>'BS'!A55</f>
        <v>Съставител:</v>
      </c>
      <c r="B60" s="168"/>
    </row>
    <row r="61" spans="1:2" ht="13.5">
      <c r="A61" s="169" t="s">
        <v>111</v>
      </c>
      <c r="B61" s="169"/>
    </row>
    <row r="62" spans="1:5" ht="13.5">
      <c r="A62" s="171"/>
      <c r="B62" s="171"/>
      <c r="C62" s="172"/>
      <c r="D62" s="173"/>
      <c r="E62" s="172"/>
    </row>
    <row r="63" spans="1:6" ht="13.5">
      <c r="A63" s="174"/>
      <c r="B63" s="174"/>
      <c r="C63" s="175"/>
      <c r="D63" s="175"/>
      <c r="E63" s="175"/>
      <c r="F63" s="175"/>
    </row>
    <row r="64" spans="1:2" ht="13.5">
      <c r="A64" s="176"/>
      <c r="B64" s="176"/>
    </row>
    <row r="65" spans="1:2" ht="13.5">
      <c r="A65" s="177"/>
      <c r="B65" s="177"/>
    </row>
    <row r="66" spans="1:2" ht="13.5">
      <c r="A66" s="178"/>
      <c r="B66" s="178"/>
    </row>
    <row r="67" spans="1:2" ht="13.5">
      <c r="A67" s="179"/>
      <c r="B67" s="179"/>
    </row>
    <row r="68" spans="1:2" ht="13.5">
      <c r="A68" s="180"/>
      <c r="B68" s="180"/>
    </row>
    <row r="69" spans="1:2" ht="13.5">
      <c r="A69" s="179"/>
      <c r="B69" s="179"/>
    </row>
    <row r="70" spans="1:2" ht="13.5">
      <c r="A70" s="181"/>
      <c r="B70" s="181"/>
    </row>
    <row r="71" spans="1:2" ht="13.5">
      <c r="A71" s="181"/>
      <c r="B71" s="181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zoomScale="75" zoomScaleNormal="75" zoomScaleSheetLayoutView="100" workbookViewId="0" topLeftCell="A9">
      <selection activeCell="P18" sqref="P18"/>
    </sheetView>
  </sheetViews>
  <sheetFormatPr defaultColWidth="9.140625" defaultRowHeight="12.75"/>
  <cols>
    <col min="1" max="1" width="44.7109375" style="182" customWidth="1"/>
    <col min="2" max="2" width="11.57421875" style="182" customWidth="1"/>
    <col min="3" max="3" width="14.7109375" style="182" customWidth="1"/>
    <col min="4" max="4" width="1.7109375" style="182" customWidth="1"/>
    <col min="5" max="5" width="14.7109375" style="182" customWidth="1"/>
    <col min="6" max="6" width="1.7109375" style="182" customWidth="1"/>
    <col min="7" max="7" width="14.7109375" style="182" customWidth="1"/>
    <col min="8" max="8" width="1.57421875" style="182" customWidth="1"/>
    <col min="9" max="9" width="15.28125" style="182" customWidth="1"/>
    <col min="10" max="10" width="1.57421875" style="182" customWidth="1"/>
    <col min="11" max="11" width="14.7109375" style="182" customWidth="1"/>
    <col min="12" max="12" width="1.57421875" style="182" customWidth="1"/>
    <col min="13" max="13" width="14.7109375" style="182" customWidth="1"/>
    <col min="14" max="14" width="1.57421875" style="182" customWidth="1"/>
    <col min="15" max="15" width="14.7109375" style="182" customWidth="1"/>
    <col min="16" max="16" width="9.421875" style="182" customWidth="1"/>
    <col min="17" max="16384" width="9.140625" style="182" customWidth="1"/>
  </cols>
  <sheetData>
    <row r="1" ht="69.75" customHeight="1"/>
    <row r="2" spans="1:15" ht="18" customHeight="1">
      <c r="A2" s="133" t="str">
        <f>'IS'!A2</f>
        <v>ДОБРОТИЦА БСК АД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8" customHeight="1">
      <c r="A3" s="135" t="s">
        <v>112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8" customHeight="1">
      <c r="A4" s="135" t="str">
        <f>'IS'!A4</f>
        <v>Към30.06.2009 година</v>
      </c>
      <c r="B4" s="135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8" customHeight="1">
      <c r="A5" s="135"/>
      <c r="B5" s="135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ht="16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5" customHeight="1">
      <c r="A7" s="184"/>
      <c r="B7" s="184"/>
      <c r="C7" s="185" t="s">
        <v>113</v>
      </c>
      <c r="D7" s="186"/>
      <c r="E7" s="185" t="s">
        <v>114</v>
      </c>
      <c r="F7" s="186"/>
      <c r="G7" s="185" t="s">
        <v>115</v>
      </c>
      <c r="H7" s="186"/>
      <c r="I7" s="185" t="s">
        <v>116</v>
      </c>
      <c r="J7" s="186"/>
      <c r="K7" s="186" t="s">
        <v>117</v>
      </c>
      <c r="L7" s="186"/>
      <c r="M7" s="185" t="s">
        <v>118</v>
      </c>
      <c r="N7" s="186"/>
      <c r="O7" s="185" t="s">
        <v>119</v>
      </c>
    </row>
    <row r="8" spans="1:15" s="189" customFormat="1" ht="32.25" customHeight="1">
      <c r="A8" s="184"/>
      <c r="B8" s="187" t="s">
        <v>120</v>
      </c>
      <c r="C8" s="185"/>
      <c r="D8" s="188"/>
      <c r="E8" s="185"/>
      <c r="F8" s="188"/>
      <c r="G8" s="185"/>
      <c r="H8" s="188"/>
      <c r="I8" s="185"/>
      <c r="J8" s="188"/>
      <c r="K8" s="186"/>
      <c r="L8" s="188"/>
      <c r="M8" s="185"/>
      <c r="N8" s="188"/>
      <c r="O8" s="185"/>
    </row>
    <row r="9" spans="1:15" s="192" customFormat="1" ht="13.5">
      <c r="A9" s="190"/>
      <c r="B9" s="190"/>
      <c r="C9" s="191" t="s">
        <v>72</v>
      </c>
      <c r="D9" s="191"/>
      <c r="E9" s="191" t="s">
        <v>72</v>
      </c>
      <c r="F9" s="191"/>
      <c r="G9" s="191" t="s">
        <v>72</v>
      </c>
      <c r="H9" s="191"/>
      <c r="I9" s="191" t="s">
        <v>72</v>
      </c>
      <c r="J9" s="191"/>
      <c r="K9" s="191" t="s">
        <v>72</v>
      </c>
      <c r="L9" s="191"/>
      <c r="M9" s="191" t="s">
        <v>72</v>
      </c>
      <c r="N9" s="191"/>
      <c r="O9" s="191" t="s">
        <v>72</v>
      </c>
    </row>
    <row r="10" spans="1:15" s="189" customFormat="1" ht="3.75" customHeight="1">
      <c r="A10" s="193"/>
      <c r="B10" s="193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4"/>
      <c r="N10" s="191"/>
      <c r="O10" s="191"/>
    </row>
    <row r="11" spans="1:17" s="201" customFormat="1" ht="13.5">
      <c r="A11" s="195" t="s">
        <v>121</v>
      </c>
      <c r="B11" s="196"/>
      <c r="C11" s="197">
        <f>'BS'!F23</f>
        <v>89</v>
      </c>
      <c r="D11" s="198"/>
      <c r="E11" s="197">
        <v>9</v>
      </c>
      <c r="F11" s="198"/>
      <c r="G11" s="197">
        <v>806</v>
      </c>
      <c r="H11" s="198"/>
      <c r="I11" s="197">
        <v>95</v>
      </c>
      <c r="J11" s="198"/>
      <c r="K11" s="197">
        <v>101</v>
      </c>
      <c r="L11" s="198"/>
      <c r="M11" s="197"/>
      <c r="N11" s="198"/>
      <c r="O11" s="199">
        <f>SUM(C11:M11)</f>
        <v>1100</v>
      </c>
      <c r="P11" s="200"/>
      <c r="Q11" s="200"/>
    </row>
    <row r="12" spans="1:15" s="201" customFormat="1" ht="13.5">
      <c r="A12" s="195"/>
      <c r="B12" s="196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202"/>
      <c r="N12" s="198"/>
      <c r="O12" s="202"/>
    </row>
    <row r="13" spans="1:15" s="201" customFormat="1" ht="13.5">
      <c r="A13" s="203" t="s">
        <v>122</v>
      </c>
      <c r="B13" s="204"/>
      <c r="C13" s="205">
        <v>0</v>
      </c>
      <c r="D13" s="205"/>
      <c r="E13" s="205"/>
      <c r="F13" s="205"/>
      <c r="G13" s="205">
        <v>0</v>
      </c>
      <c r="H13" s="205"/>
      <c r="I13" s="205">
        <v>0</v>
      </c>
      <c r="J13" s="205"/>
      <c r="K13" s="205"/>
      <c r="L13" s="205"/>
      <c r="M13" s="202">
        <v>-14</v>
      </c>
      <c r="N13" s="205"/>
      <c r="O13" s="202">
        <f>SUM(C13:M13)</f>
        <v>-14</v>
      </c>
    </row>
    <row r="14" spans="1:15" s="201" customFormat="1" ht="13.5">
      <c r="A14" s="206" t="s">
        <v>123</v>
      </c>
      <c r="B14" s="204"/>
      <c r="C14" s="207">
        <v>0</v>
      </c>
      <c r="D14" s="205"/>
      <c r="E14" s="207"/>
      <c r="F14" s="205"/>
      <c r="G14" s="207">
        <v>0</v>
      </c>
      <c r="H14" s="205"/>
      <c r="I14" s="207" t="s">
        <v>87</v>
      </c>
      <c r="J14" s="205"/>
      <c r="K14" s="207" t="s">
        <v>87</v>
      </c>
      <c r="L14" s="205"/>
      <c r="M14" s="208"/>
      <c r="N14" s="205"/>
      <c r="O14" s="208">
        <f>SUM(C14:M14)</f>
        <v>0</v>
      </c>
    </row>
    <row r="15" spans="2:15" s="204" customFormat="1" ht="13.5">
      <c r="B15" s="203"/>
      <c r="O15" s="202"/>
    </row>
    <row r="16" spans="1:17" s="201" customFormat="1" ht="14.25">
      <c r="A16" s="195" t="s">
        <v>124</v>
      </c>
      <c r="B16" s="196"/>
      <c r="C16" s="197">
        <f>SUM(C11:C14)</f>
        <v>89</v>
      </c>
      <c r="D16" s="197"/>
      <c r="E16" s="197">
        <f>SUM(E11:E14)</f>
        <v>9</v>
      </c>
      <c r="F16" s="198"/>
      <c r="G16" s="197">
        <f>SUM(G11:G14)</f>
        <v>806</v>
      </c>
      <c r="H16" s="198"/>
      <c r="I16" s="197">
        <f>SUM(I11:I14)</f>
        <v>95</v>
      </c>
      <c r="J16" s="197"/>
      <c r="K16" s="197">
        <f>SUM(K11:K14)</f>
        <v>101</v>
      </c>
      <c r="L16" s="198"/>
      <c r="M16" s="197">
        <f>SUM(M11:M14)</f>
        <v>-14</v>
      </c>
      <c r="N16" s="198"/>
      <c r="O16" s="199">
        <f>SUM(C16:M16)</f>
        <v>1086</v>
      </c>
      <c r="P16" s="200"/>
      <c r="Q16" s="200"/>
    </row>
    <row r="17" spans="1:15" s="201" customFormat="1" ht="13.5">
      <c r="A17" s="195"/>
      <c r="B17" s="196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202"/>
      <c r="N17" s="198"/>
      <c r="O17" s="202"/>
    </row>
    <row r="18" spans="3:15" s="201" customFormat="1" ht="43.5" customHeight="1"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</row>
    <row r="19" spans="3:15" s="201" customFormat="1" ht="43.5" customHeight="1"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</row>
    <row r="20" spans="2:8" s="18" customFormat="1" ht="13.5">
      <c r="B20" s="19"/>
      <c r="C20" s="19"/>
      <c r="D20" s="19"/>
      <c r="E20" s="19"/>
      <c r="F20" s="19"/>
      <c r="G20" s="20"/>
      <c r="H20" s="21"/>
    </row>
    <row r="21" spans="2:8" s="18" customFormat="1" ht="13.5">
      <c r="B21" s="19"/>
      <c r="C21" s="19"/>
      <c r="D21" s="19"/>
      <c r="E21" s="19"/>
      <c r="F21" s="19"/>
      <c r="G21" s="20"/>
      <c r="H21" s="21"/>
    </row>
    <row r="22" spans="1:8" s="18" customFormat="1" ht="13.5">
      <c r="A22" s="210" t="str">
        <f>'IS'!A41</f>
        <v>Дата на съставяне: 20.07.2009 г</v>
      </c>
      <c r="B22" s="19"/>
      <c r="C22" s="19"/>
      <c r="D22" s="19"/>
      <c r="E22" s="19"/>
      <c r="F22" s="19"/>
      <c r="G22" s="20"/>
      <c r="H22" s="21"/>
    </row>
    <row r="23" spans="1:2" s="204" customFormat="1" ht="13.5">
      <c r="A23" s="59"/>
      <c r="B23" s="170"/>
    </row>
    <row r="24" spans="1:2" s="204" customFormat="1" ht="13.5">
      <c r="A24" s="211"/>
      <c r="B24" s="168"/>
    </row>
    <row r="25" spans="1:2" ht="14.25">
      <c r="A25" s="57" t="s">
        <v>36</v>
      </c>
      <c r="B25" s="168"/>
    </row>
    <row r="26" spans="1:2" ht="14.25">
      <c r="A26" s="57" t="s">
        <v>69</v>
      </c>
      <c r="B26" s="168"/>
    </row>
    <row r="27" spans="1:2" ht="13.5">
      <c r="A27" s="126"/>
      <c r="B27" s="168"/>
    </row>
    <row r="28" spans="1:2" ht="13.5">
      <c r="A28" s="126"/>
      <c r="B28" s="168"/>
    </row>
    <row r="29" spans="1:2" ht="13.5">
      <c r="A29" s="59" t="s">
        <v>38</v>
      </c>
      <c r="B29" s="170"/>
    </row>
    <row r="30" spans="1:2" ht="13.5">
      <c r="A30" s="60" t="str">
        <f>'IS'!A50</f>
        <v>Николинка Борисова</v>
      </c>
      <c r="B30" s="212"/>
    </row>
    <row r="31" spans="1:2" ht="13.5">
      <c r="A31" s="213"/>
      <c r="B31" s="213"/>
    </row>
    <row r="32" spans="1:2" ht="13.5">
      <c r="A32" s="214"/>
      <c r="B32" s="214"/>
    </row>
    <row r="41" spans="1:2" ht="13.5">
      <c r="A41" s="215"/>
      <c r="B41" s="215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2007-04-18T05:37:49Z</cp:lastPrinted>
  <dcterms:created xsi:type="dcterms:W3CDTF">2003-02-07T14:36:34Z</dcterms:created>
  <dcterms:modified xsi:type="dcterms:W3CDTF">2007-04-24T06:36:07Z</dcterms:modified>
  <cp:category/>
  <cp:version/>
  <cp:contentType/>
  <cp:contentStatus/>
</cp:coreProperties>
</file>