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Баланс" sheetId="1" r:id="rId1"/>
    <sheet name="ОПР" sheetId="2" r:id="rId2"/>
    <sheet name="ОСК" sheetId="3" r:id="rId3"/>
    <sheet name="ОПП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<sst xmlns="http://schemas.openxmlformats.org/spreadsheetml/2006/main" count="129" uniqueCount="114">
  <si>
    <t>хил.лв.</t>
  </si>
  <si>
    <t>Раздели и балансови пера</t>
  </si>
  <si>
    <t>АКТИВИ</t>
  </si>
  <si>
    <t>Текущи активи</t>
  </si>
  <si>
    <t>Материални запаси</t>
  </si>
  <si>
    <t>Парични средства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</si>
  <si>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</si>
  <si>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</si>
  <si>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</si>
  <si>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</si>
  <si>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</si>
  <si>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</si>
  <si>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Всичко собствен капитал</t>
  </si>
  <si>
    <t>Текущи пасиви</t>
  </si>
  <si>
    <t>ВСИЧКО КАПИТАЛ И ПАСИВИ</t>
  </si>
  <si>
    <t>Наименование на приходите и разходите</t>
  </si>
  <si>
    <t>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</si>
  <si>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</si>
  <si>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</si>
  <si>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</si>
  <si>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персонала</t>
  </si>
  <si>
    <t>Амортизация</t>
  </si>
  <si>
    <t>Други оперативни разходи</t>
  </si>
  <si>
    <t>Всичко оперативни разходи</t>
  </si>
  <si>
    <t>Печалба от обичайна дейност</t>
  </si>
  <si>
    <t>Разходи от данъци върху печалбата</t>
  </si>
  <si>
    <t>т.ч. Задължения по банкови кредити</t>
  </si>
  <si>
    <t>Суми с корективен характер</t>
  </si>
  <si>
    <t>Извънредни приходи/разходи</t>
  </si>
  <si>
    <t>Финансови приходи/разходи</t>
  </si>
  <si>
    <t>Счетоводна печалба/загуба</t>
  </si>
  <si>
    <t>Балансова печалба/загуба</t>
  </si>
  <si>
    <t>Нетекущи пасиви</t>
  </si>
  <si>
    <t>Нетекущи активи</t>
  </si>
  <si>
    <t>Вземания и предоставени аванси</t>
  </si>
  <si>
    <t>Разходи за обезценка</t>
  </si>
  <si>
    <t>Банков заем</t>
  </si>
  <si>
    <t>Нетекущи материални активи</t>
  </si>
  <si>
    <t>Разходи за придобиване на НМА</t>
  </si>
  <si>
    <t>Приходи общо</t>
  </si>
  <si>
    <t>Други нетекущи пасиви</t>
  </si>
  <si>
    <t>Финансирания</t>
  </si>
  <si>
    <t>Приходи от финансирания</t>
  </si>
  <si>
    <t>Биологични активи /основно стадо/</t>
  </si>
  <si>
    <t>Всичко нетекущи активи</t>
  </si>
  <si>
    <t>Отсрочени данъчни пасиви</t>
  </si>
  <si>
    <t>Други приходи</t>
  </si>
  <si>
    <t>Дългосрочни вземания</t>
  </si>
  <si>
    <t>Печалби от минали години</t>
  </si>
  <si>
    <t>Печалба от текуща година</t>
  </si>
  <si>
    <t xml:space="preserve">    </t>
  </si>
  <si>
    <t>Дълготрайни нематериални активи</t>
  </si>
  <si>
    <t>Търговски заем</t>
  </si>
  <si>
    <t>Финансов лизинг</t>
  </si>
  <si>
    <t>Инвестиции в дъщерни предприятия</t>
  </si>
  <si>
    <t>Задължения към свързани лица</t>
  </si>
  <si>
    <t>към</t>
  </si>
  <si>
    <t>на "Меком" АД</t>
  </si>
  <si>
    <t>ОТЧЕТ</t>
  </si>
  <si>
    <t>За собствения капитал на "МЕКОМ" АД</t>
  </si>
  <si>
    <t>Показатели</t>
  </si>
  <si>
    <t>Основен</t>
  </si>
  <si>
    <t>Премии</t>
  </si>
  <si>
    <t xml:space="preserve">Общи </t>
  </si>
  <si>
    <t>Допълн.</t>
  </si>
  <si>
    <t>Печалба/</t>
  </si>
  <si>
    <t>Общо собствен</t>
  </si>
  <si>
    <t>капитал</t>
  </si>
  <si>
    <t>от емисии</t>
  </si>
  <si>
    <t>резерви</t>
  </si>
  <si>
    <t>Загуба</t>
  </si>
  <si>
    <t>Салдо на 1 януари 2008</t>
  </si>
  <si>
    <t>Разпределение на печалбата за:</t>
  </si>
  <si>
    <t>Дивиденти</t>
  </si>
  <si>
    <t>Покриване на загуби</t>
  </si>
  <si>
    <t>Финансов резултат за текущ период</t>
  </si>
  <si>
    <t>Емисия акции през годината</t>
  </si>
  <si>
    <t>Последващи преоценки на активи</t>
  </si>
  <si>
    <t>Други изменения</t>
  </si>
  <si>
    <t>ОТЧЕТ ЗА ПАРИЧНИТЕ ПОТОЦИ</t>
  </si>
  <si>
    <t>на</t>
  </si>
  <si>
    <t>"МЕКОМ" АД</t>
  </si>
  <si>
    <t>Наименование на паричните потоци</t>
  </si>
  <si>
    <t xml:space="preserve">Период </t>
  </si>
  <si>
    <t>Период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</si>
  <si>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</si>
  <si>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</si>
  <si>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</si>
  <si>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</si>
  <si>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</si>
  <si>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</si>
  <si>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Постъпления от лихви</t>
  </si>
  <si>
    <t>Платени лихви</t>
  </si>
  <si>
    <t>Други парични потоци</t>
  </si>
  <si>
    <t>Нетни парични потоци от оперативна дейност</t>
  </si>
  <si>
    <t>Парични потоци от инвестиционна дейност</t>
  </si>
  <si>
    <t>Покупка на нетекущи активи</t>
  </si>
  <si>
    <t>Продажба на нетекущи активи</t>
  </si>
  <si>
    <t>Покупка на дялове и съучастия</t>
  </si>
  <si>
    <t>Нетни парични потоци от инвестиционна дейност</t>
  </si>
  <si>
    <t>Парични потоци от финансова дейност</t>
  </si>
  <si>
    <t>Постъпления от увеличение на осн.капитал</t>
  </si>
  <si>
    <t>Получени краткосрочни заеми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</si>
  <si>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</si>
  <si>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</si>
  <si>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</si>
  <si>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</si>
  <si>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 xml:space="preserve"> СЧЕТОВОДЕН БАЛАНС</t>
  </si>
  <si>
    <t>31 декември 2008 год.</t>
  </si>
  <si>
    <t xml:space="preserve"> ОТЧЕТ ЗА ДОХОДИТЕ</t>
  </si>
  <si>
    <t>към 31.12.2008 год.</t>
  </si>
  <si>
    <t xml:space="preserve"> 31.12.2008</t>
  </si>
  <si>
    <t>Към 31.12.2008 г.</t>
  </si>
  <si>
    <t>Салдо към 31.12.2008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</si>
</sst>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\ ##0_);\(#\ ##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2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wrapText="1"/>
      <protection/>
    </xf>
    <xf numFmtId="0" fontId="1" fillId="0" borderId="0" xfId="21" applyFont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Border="1">
      <alignment/>
      <protection/>
    </xf>
    <xf numFmtId="0" fontId="3" fillId="0" borderId="0" xfId="21" applyFont="1">
      <alignment/>
      <protection/>
    </xf>
    <xf numFmtId="0" fontId="1" fillId="0" borderId="1" xfId="21" applyFont="1" applyBorder="1">
      <alignment/>
      <protection/>
    </xf>
    <xf numFmtId="0" fontId="0" fillId="0" borderId="2" xfId="21" applyBorder="1">
      <alignment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4" xfId="21" applyFont="1" applyBorder="1">
      <alignment/>
      <protection/>
    </xf>
    <xf numFmtId="14" fontId="1" fillId="0" borderId="5" xfId="21" applyNumberFormat="1" applyFont="1" applyBorder="1" applyAlignment="1">
      <alignment horizontal="right"/>
      <protection/>
    </xf>
    <xf numFmtId="0" fontId="0" fillId="0" borderId="6" xfId="21" applyBorder="1">
      <alignment/>
      <protection/>
    </xf>
    <xf numFmtId="0" fontId="0" fillId="0" borderId="7" xfId="21" applyBorder="1">
      <alignment/>
      <protection/>
    </xf>
    <xf numFmtId="0" fontId="0" fillId="0" borderId="8" xfId="21" applyBorder="1">
      <alignment/>
      <protection/>
    </xf>
    <xf numFmtId="0" fontId="0" fillId="0" borderId="9" xfId="21" applyBorder="1">
      <alignment/>
      <protection/>
    </xf>
    <xf numFmtId="14" fontId="1" fillId="0" borderId="1" xfId="21" applyNumberFormat="1" applyFont="1" applyBorder="1" applyAlignment="1">
      <alignment horizontal="right"/>
      <protection/>
    </xf>
    <xf numFmtId="0" fontId="0" fillId="0" borderId="10" xfId="21" applyBorder="1">
      <alignment/>
      <protection/>
    </xf>
    <xf numFmtId="0" fontId="0" fillId="0" borderId="11" xfId="21" applyBorder="1">
      <alignment/>
      <protection/>
    </xf>
    <xf numFmtId="0" fontId="1" fillId="0" borderId="11" xfId="21" applyFont="1" applyBorder="1" applyAlignment="1">
      <alignment horizontal="right"/>
      <protection/>
    </xf>
    <xf numFmtId="0" fontId="1" fillId="0" borderId="12" xfId="21" applyFont="1" applyBorder="1" applyAlignment="1">
      <alignment horizontal="right"/>
      <protection/>
    </xf>
    <xf numFmtId="0" fontId="0" fillId="0" borderId="1" xfId="21" applyBorder="1">
      <alignment/>
      <protection/>
    </xf>
    <xf numFmtId="0" fontId="0" fillId="0" borderId="5" xfId="21" applyBorder="1">
      <alignment/>
      <protection/>
    </xf>
    <xf numFmtId="0" fontId="1" fillId="0" borderId="11" xfId="21" applyFont="1" applyBorder="1">
      <alignment/>
      <protection/>
    </xf>
    <xf numFmtId="0" fontId="0" fillId="0" borderId="12" xfId="21" applyBorder="1">
      <alignment/>
      <protection/>
    </xf>
    <xf numFmtId="0" fontId="0" fillId="0" borderId="13" xfId="21" applyBorder="1">
      <alignment/>
      <protection/>
    </xf>
    <xf numFmtId="0" fontId="0" fillId="0" borderId="14" xfId="21" applyBorder="1">
      <alignment/>
      <protection/>
    </xf>
    <xf numFmtId="0" fontId="1" fillId="0" borderId="15" xfId="21" applyFont="1" applyBorder="1">
      <alignment/>
      <protection/>
    </xf>
    <xf numFmtId="0" fontId="1" fillId="0" borderId="16" xfId="21" applyFont="1" applyBorder="1">
      <alignment/>
      <protection/>
    </xf>
    <xf numFmtId="0" fontId="1" fillId="0" borderId="1" xfId="21" applyFont="1" applyBorder="1">
      <alignment/>
      <protection/>
    </xf>
    <xf numFmtId="0" fontId="1" fillId="0" borderId="5" xfId="21" applyFont="1" applyBorder="1">
      <alignment/>
      <protection/>
    </xf>
    <xf numFmtId="0" fontId="0" fillId="0" borderId="10" xfId="21" applyBorder="1" applyAlignment="1">
      <alignment horizontal="left"/>
      <protection/>
    </xf>
    <xf numFmtId="0" fontId="2" fillId="0" borderId="10" xfId="21" applyNumberFormat="1" applyFont="1" applyBorder="1" applyAlignment="1">
      <alignment horizontal="right"/>
      <protection/>
    </xf>
    <xf numFmtId="0" fontId="1" fillId="0" borderId="3" xfId="21" applyFont="1" applyBorder="1">
      <alignment/>
      <protection/>
    </xf>
    <xf numFmtId="0" fontId="1" fillId="0" borderId="8" xfId="21" applyFont="1" applyBorder="1">
      <alignment/>
      <protection/>
    </xf>
    <xf numFmtId="0" fontId="1" fillId="0" borderId="14" xfId="21" applyFont="1" applyBorder="1">
      <alignment/>
      <protection/>
    </xf>
    <xf numFmtId="0" fontId="0" fillId="0" borderId="17" xfId="21" applyBorder="1">
      <alignment/>
      <protection/>
    </xf>
    <xf numFmtId="0" fontId="0" fillId="0" borderId="13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2">
      <alignment/>
      <protection/>
    </xf>
    <xf numFmtId="0" fontId="1" fillId="0" borderId="0" xfId="22" applyFont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1" xfId="22" applyFont="1" applyBorder="1" applyAlignment="1">
      <alignment horizontal="center"/>
      <protection/>
    </xf>
    <xf numFmtId="0" fontId="1" fillId="0" borderId="11" xfId="22" applyFont="1" applyBorder="1" applyAlignment="1">
      <alignment horizontal="center"/>
      <protection/>
    </xf>
    <xf numFmtId="14" fontId="1" fillId="0" borderId="1" xfId="22" applyNumberFormat="1" applyFont="1" applyBorder="1" applyAlignment="1">
      <alignment horizontal="center"/>
      <protection/>
    </xf>
    <xf numFmtId="0" fontId="1" fillId="0" borderId="3" xfId="22" applyFont="1" applyBorder="1">
      <alignment/>
      <protection/>
    </xf>
    <xf numFmtId="0" fontId="1" fillId="0" borderId="10" xfId="22" applyFont="1" applyBorder="1">
      <alignment/>
      <protection/>
    </xf>
    <xf numFmtId="0" fontId="0" fillId="0" borderId="3" xfId="22" applyBorder="1">
      <alignment/>
      <protection/>
    </xf>
    <xf numFmtId="0" fontId="0" fillId="0" borderId="4" xfId="22" applyBorder="1">
      <alignment/>
      <protection/>
    </xf>
    <xf numFmtId="0" fontId="0" fillId="0" borderId="2" xfId="22" applyBorder="1">
      <alignment/>
      <protection/>
    </xf>
    <xf numFmtId="168" fontId="2" fillId="0" borderId="3" xfId="22" applyNumberFormat="1" applyFont="1" applyBorder="1">
      <alignment/>
      <protection/>
    </xf>
    <xf numFmtId="168" fontId="2" fillId="0" borderId="4" xfId="22" applyNumberFormat="1" applyFont="1" applyBorder="1">
      <alignment/>
      <protection/>
    </xf>
    <xf numFmtId="168" fontId="2" fillId="0" borderId="2" xfId="22" applyNumberFormat="1" applyFont="1" applyBorder="1">
      <alignment/>
      <protection/>
    </xf>
    <xf numFmtId="168" fontId="2" fillId="0" borderId="10" xfId="22" applyNumberFormat="1" applyFont="1" applyBorder="1">
      <alignment/>
      <protection/>
    </xf>
    <xf numFmtId="0" fontId="1" fillId="0" borderId="15" xfId="22" applyFont="1" applyBorder="1">
      <alignment/>
      <protection/>
    </xf>
    <xf numFmtId="168" fontId="7" fillId="0" borderId="15" xfId="22" applyNumberFormat="1" applyFont="1" applyBorder="1">
      <alignment/>
      <protection/>
    </xf>
    <xf numFmtId="0" fontId="1" fillId="0" borderId="13" xfId="22" applyFont="1" applyBorder="1">
      <alignment/>
      <protection/>
    </xf>
    <xf numFmtId="168" fontId="2" fillId="0" borderId="13" xfId="22" applyNumberFormat="1" applyFont="1" applyBorder="1">
      <alignment/>
      <protection/>
    </xf>
    <xf numFmtId="168" fontId="2" fillId="0" borderId="1" xfId="22" applyNumberFormat="1" applyFont="1" applyBorder="1">
      <alignment/>
      <protection/>
    </xf>
    <xf numFmtId="0" fontId="0" fillId="0" borderId="10" xfId="22" applyBorder="1">
      <alignment/>
      <protection/>
    </xf>
    <xf numFmtId="0" fontId="1" fillId="0" borderId="15" xfId="22" applyFont="1" applyBorder="1">
      <alignment/>
      <protection/>
    </xf>
    <xf numFmtId="168" fontId="2" fillId="0" borderId="15" xfId="22" applyNumberFormat="1" applyFont="1" applyBorder="1">
      <alignment/>
      <protection/>
    </xf>
    <xf numFmtId="0" fontId="0" fillId="0" borderId="0" xfId="23">
      <alignment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0" fontId="1" fillId="0" borderId="0" xfId="23" applyFont="1" applyFill="1" applyAlignment="1">
      <alignment horizontal="left"/>
      <protection/>
    </xf>
    <xf numFmtId="0" fontId="0" fillId="0" borderId="0" xfId="23" applyAlignment="1">
      <alignment/>
      <protection/>
    </xf>
    <xf numFmtId="0" fontId="1" fillId="0" borderId="0" xfId="23" applyFont="1" applyBorder="1">
      <alignment/>
      <protection/>
    </xf>
    <xf numFmtId="168" fontId="1" fillId="0" borderId="0" xfId="23" applyNumberFormat="1" applyFont="1" applyBorder="1">
      <alignment/>
      <protection/>
    </xf>
    <xf numFmtId="0" fontId="1" fillId="0" borderId="5" xfId="23" applyFont="1" applyBorder="1">
      <alignment/>
      <protection/>
    </xf>
    <xf numFmtId="0" fontId="1" fillId="0" borderId="7" xfId="23" applyFont="1" applyBorder="1">
      <alignment/>
      <protection/>
    </xf>
    <xf numFmtId="0" fontId="1" fillId="0" borderId="12" xfId="23" applyFont="1" applyBorder="1">
      <alignment/>
      <protection/>
    </xf>
    <xf numFmtId="0" fontId="1" fillId="0" borderId="1" xfId="23" applyFont="1" applyBorder="1">
      <alignment/>
      <protection/>
    </xf>
    <xf numFmtId="0" fontId="1" fillId="0" borderId="2" xfId="23" applyFont="1" applyBorder="1">
      <alignment/>
      <protection/>
    </xf>
    <xf numFmtId="0" fontId="1" fillId="0" borderId="11" xfId="23" applyFont="1" applyBorder="1">
      <alignment/>
      <protection/>
    </xf>
    <xf numFmtId="0" fontId="0" fillId="0" borderId="3" xfId="23" applyBorder="1">
      <alignment/>
      <protection/>
    </xf>
    <xf numFmtId="0" fontId="0" fillId="0" borderId="4" xfId="23" applyBorder="1">
      <alignment/>
      <protection/>
    </xf>
    <xf numFmtId="3" fontId="0" fillId="0" borderId="4" xfId="23" applyNumberFormat="1" applyBorder="1">
      <alignment/>
      <protection/>
    </xf>
    <xf numFmtId="3" fontId="0" fillId="0" borderId="9" xfId="23" applyNumberFormat="1" applyBorder="1">
      <alignment/>
      <protection/>
    </xf>
    <xf numFmtId="0" fontId="0" fillId="0" borderId="8" xfId="23" applyBorder="1">
      <alignment/>
      <protection/>
    </xf>
    <xf numFmtId="0" fontId="0" fillId="0" borderId="10" xfId="23" applyBorder="1">
      <alignment/>
      <protection/>
    </xf>
    <xf numFmtId="3" fontId="0" fillId="0" borderId="10" xfId="23" applyNumberFormat="1" applyBorder="1">
      <alignment/>
      <protection/>
    </xf>
    <xf numFmtId="0" fontId="0" fillId="0" borderId="6" xfId="23" applyBorder="1">
      <alignment/>
      <protection/>
    </xf>
    <xf numFmtId="0" fontId="1" fillId="0" borderId="15" xfId="23" applyFont="1" applyBorder="1">
      <alignment/>
      <protection/>
    </xf>
    <xf numFmtId="3" fontId="1" fillId="0" borderId="15" xfId="23" applyNumberFormat="1" applyFont="1" applyBorder="1">
      <alignment/>
      <protection/>
    </xf>
    <xf numFmtId="3" fontId="1" fillId="0" borderId="16" xfId="23" applyNumberFormat="1" applyFont="1" applyBorder="1">
      <alignment/>
      <protection/>
    </xf>
    <xf numFmtId="0" fontId="1" fillId="0" borderId="1" xfId="23" applyFont="1" applyBorder="1" applyAlignment="1">
      <alignment horizontal="center"/>
      <protection/>
    </xf>
    <xf numFmtId="0" fontId="1" fillId="0" borderId="2" xfId="23" applyFont="1" applyBorder="1" applyAlignment="1">
      <alignment horizontal="center"/>
      <protection/>
    </xf>
    <xf numFmtId="0" fontId="0" fillId="0" borderId="2" xfId="23" applyBorder="1">
      <alignment/>
      <protection/>
    </xf>
    <xf numFmtId="0" fontId="1" fillId="0" borderId="11" xfId="23" applyFont="1" applyBorder="1" applyAlignment="1">
      <alignment horizontal="center"/>
      <protection/>
    </xf>
    <xf numFmtId="0" fontId="1" fillId="0" borderId="3" xfId="23" applyFont="1" applyBorder="1">
      <alignment/>
      <protection/>
    </xf>
    <xf numFmtId="14" fontId="1" fillId="0" borderId="2" xfId="23" applyNumberFormat="1" applyFont="1" applyBorder="1" applyAlignment="1">
      <alignment horizontal="center"/>
      <protection/>
    </xf>
    <xf numFmtId="0" fontId="0" fillId="0" borderId="1" xfId="23" applyBorder="1">
      <alignment/>
      <protection/>
    </xf>
    <xf numFmtId="0" fontId="0" fillId="0" borderId="13" xfId="23" applyBorder="1">
      <alignment/>
      <protection/>
    </xf>
    <xf numFmtId="0" fontId="1" fillId="0" borderId="18" xfId="23" applyFont="1" applyBorder="1">
      <alignment/>
      <protection/>
    </xf>
    <xf numFmtId="0" fontId="1" fillId="0" borderId="15" xfId="23" applyFont="1" applyBorder="1">
      <alignment/>
      <protection/>
    </xf>
    <xf numFmtId="168" fontId="7" fillId="0" borderId="15" xfId="23" applyNumberFormat="1" applyFont="1" applyBorder="1">
      <alignment/>
      <protection/>
    </xf>
    <xf numFmtId="168" fontId="2" fillId="0" borderId="15" xfId="23" applyNumberFormat="1" applyFont="1" applyBorder="1">
      <alignment/>
      <protection/>
    </xf>
    <xf numFmtId="168" fontId="1" fillId="0" borderId="15" xfId="23" applyNumberFormat="1" applyFont="1" applyBorder="1">
      <alignment/>
      <protection/>
    </xf>
    <xf numFmtId="3" fontId="1" fillId="0" borderId="18" xfId="23" applyNumberFormat="1" applyFont="1" applyBorder="1">
      <alignment/>
      <protection/>
    </xf>
    <xf numFmtId="3" fontId="0" fillId="0" borderId="13" xfId="21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Normal_Отчети-МСС-МекомАД-Конс-30.06.200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9"/>
  <sheetViews>
    <sheetView tabSelected="1" workbookViewId="0" topLeftCell="A26">
      <selection activeCell="C57" sqref="C57"/>
    </sheetView>
  </sheetViews>
  <sheetFormatPr defaultColWidth="9.140625" defaultRowHeight="12.75"/>
  <cols>
    <col min="2" max="2" width="33.00390625" style="0" customWidth="1"/>
    <col min="3" max="3" width="12.421875" style="0" customWidth="1"/>
    <col min="4" max="4" width="13.00390625" style="0" customWidth="1"/>
  </cols>
  <sheetData>
    <row r="1" spans="2:4" ht="12.75">
      <c r="B1" s="1"/>
      <c r="C1" s="1"/>
      <c r="D1" s="1"/>
    </row>
    <row r="2" spans="2:4" ht="12.75">
      <c r="B2" s="2" t="s">
        <v>50</v>
      </c>
      <c r="C2" s="2"/>
      <c r="D2" s="1"/>
    </row>
    <row r="3" spans="2:4" ht="12.75">
      <c r="B3" s="2" t="s">
        <v>107</v>
      </c>
      <c r="C3" s="2"/>
      <c r="D3" s="1"/>
    </row>
    <row r="4" spans="2:4" ht="12.75">
      <c r="B4" s="3" t="s">
        <v>56</v>
      </c>
      <c r="C4" s="3"/>
      <c r="D4" s="3"/>
    </row>
    <row r="5" spans="2:4" ht="12.75">
      <c r="B5" s="4" t="s">
        <v>108</v>
      </c>
      <c r="C5" s="3"/>
      <c r="D5" s="3"/>
    </row>
    <row r="6" spans="2:4" ht="12.75">
      <c r="B6" s="3"/>
      <c r="C6" s="3"/>
      <c r="D6" s="3"/>
    </row>
    <row r="7" spans="2:4" ht="12.75">
      <c r="B7" s="3" t="s">
        <v>57</v>
      </c>
      <c r="C7" s="3"/>
      <c r="D7" s="3"/>
    </row>
    <row r="8" spans="2:4" ht="12.75">
      <c r="B8" s="4"/>
      <c r="C8" s="5"/>
      <c r="D8" s="1"/>
    </row>
    <row r="9" spans="2:4" ht="13.5" thickBot="1">
      <c r="B9" s="6"/>
      <c r="C9" s="6"/>
      <c r="D9" s="1"/>
    </row>
    <row r="10" spans="2:4" ht="12.75">
      <c r="B10" s="9" t="s">
        <v>1</v>
      </c>
      <c r="C10" s="21">
        <v>39813</v>
      </c>
      <c r="D10" s="16">
        <v>39447</v>
      </c>
    </row>
    <row r="11" spans="2:4" ht="13.5" thickBot="1">
      <c r="B11" s="23"/>
      <c r="C11" s="24" t="s">
        <v>0</v>
      </c>
      <c r="D11" s="25" t="s">
        <v>0</v>
      </c>
    </row>
    <row r="12" spans="2:4" ht="12.75">
      <c r="B12" s="9" t="s">
        <v>2</v>
      </c>
      <c r="C12" s="26"/>
      <c r="D12" s="27"/>
    </row>
    <row r="13" spans="2:4" ht="12.75">
      <c r="B13" s="11" t="s">
        <v>33</v>
      </c>
      <c r="C13" s="10"/>
      <c r="D13" s="18"/>
    </row>
    <row r="14" spans="2:4" ht="13.5" thickBot="1">
      <c r="B14" s="28"/>
      <c r="C14" s="23"/>
      <c r="D14" s="29"/>
    </row>
    <row r="15" spans="2:4" ht="12.75">
      <c r="B15" s="30" t="s">
        <v>37</v>
      </c>
      <c r="C15" s="105">
        <v>10939</v>
      </c>
      <c r="D15" s="31">
        <v>6664</v>
      </c>
    </row>
    <row r="16" spans="2:4" ht="12.75">
      <c r="B16" s="13" t="s">
        <v>43</v>
      </c>
      <c r="C16" s="14">
        <v>219</v>
      </c>
      <c r="D16" s="20">
        <v>219</v>
      </c>
    </row>
    <row r="17" spans="2:4" ht="12.75">
      <c r="B17" s="14" t="s">
        <v>38</v>
      </c>
      <c r="C17" s="14">
        <v>0</v>
      </c>
      <c r="D17" s="20">
        <v>8</v>
      </c>
    </row>
    <row r="18" spans="2:4" ht="12.75">
      <c r="B18" s="14" t="s">
        <v>47</v>
      </c>
      <c r="C18" s="14">
        <v>2818</v>
      </c>
      <c r="D18" s="20">
        <v>2818</v>
      </c>
    </row>
    <row r="19" spans="2:4" ht="12.75">
      <c r="B19" s="14" t="s">
        <v>51</v>
      </c>
      <c r="C19" s="14">
        <v>3</v>
      </c>
      <c r="D19" s="20">
        <v>2</v>
      </c>
    </row>
    <row r="20" spans="2:4" ht="13.5" thickBot="1">
      <c r="B20" s="22" t="s">
        <v>54</v>
      </c>
      <c r="C20" s="22">
        <v>50186</v>
      </c>
      <c r="D20" s="17">
        <v>50186</v>
      </c>
    </row>
    <row r="21" spans="2:4" ht="13.5" thickBot="1">
      <c r="B21" s="9" t="s">
        <v>44</v>
      </c>
      <c r="C21" s="35">
        <f>SUM(C15:C20)</f>
        <v>64165</v>
      </c>
      <c r="D21" s="35">
        <f>SUM(D15:D20)</f>
        <v>59897</v>
      </c>
    </row>
    <row r="22" spans="2:4" ht="12.75">
      <c r="B22" s="9"/>
      <c r="C22" s="26"/>
      <c r="D22" s="26"/>
    </row>
    <row r="23" spans="2:4" ht="12.75">
      <c r="B23" s="11" t="s">
        <v>3</v>
      </c>
      <c r="C23" s="10"/>
      <c r="D23" s="10"/>
    </row>
    <row r="24" spans="2:4" ht="13.5" thickBot="1">
      <c r="B24" s="28"/>
      <c r="C24" s="23"/>
      <c r="D24" s="23"/>
    </row>
    <row r="25" spans="2:4" ht="12.75">
      <c r="B25" s="13" t="s">
        <v>4</v>
      </c>
      <c r="C25" s="13">
        <v>5825</v>
      </c>
      <c r="D25" s="19">
        <v>5695</v>
      </c>
    </row>
    <row r="26" spans="2:4" ht="12.75">
      <c r="B26" s="14" t="s">
        <v>34</v>
      </c>
      <c r="C26" s="14">
        <v>18737</v>
      </c>
      <c r="D26" s="20">
        <v>10234</v>
      </c>
    </row>
    <row r="27" spans="2:4" ht="13.5" thickBot="1">
      <c r="B27" s="22" t="s">
        <v>5</v>
      </c>
      <c r="C27" s="22">
        <v>341</v>
      </c>
      <c r="D27" s="17">
        <v>280</v>
      </c>
    </row>
    <row r="28" spans="2:4" ht="13.5" thickBot="1">
      <c r="B28" s="32" t="s">
        <v>6</v>
      </c>
      <c r="C28" s="33">
        <f>SUM(C25:C27)</f>
        <v>24903</v>
      </c>
      <c r="D28" s="33">
        <f>SUM(D25:D27)</f>
        <v>16209</v>
      </c>
    </row>
    <row r="29" spans="2:4" ht="13.5" thickBot="1">
      <c r="B29" s="11"/>
      <c r="C29" s="10"/>
      <c r="D29" s="18"/>
    </row>
    <row r="30" spans="2:4" ht="13.5" thickBot="1">
      <c r="B30" s="9" t="s">
        <v>7</v>
      </c>
      <c r="C30" s="35">
        <f>C21+C28</f>
        <v>89068</v>
      </c>
      <c r="D30" s="35">
        <f>D21+D28</f>
        <v>76106</v>
      </c>
    </row>
    <row r="31" spans="2:4" ht="12.75">
      <c r="B31" s="26"/>
      <c r="C31" s="26"/>
      <c r="D31" s="26"/>
    </row>
    <row r="32" spans="2:4" ht="12.75">
      <c r="B32" s="11" t="s">
        <v>8</v>
      </c>
      <c r="C32" s="10"/>
      <c r="D32" s="10"/>
    </row>
    <row r="33" spans="2:4" ht="12.75">
      <c r="B33" s="11" t="s">
        <v>9</v>
      </c>
      <c r="C33" s="10"/>
      <c r="D33" s="10"/>
    </row>
    <row r="34" spans="2:4" ht="13.5" thickBot="1">
      <c r="B34" s="28"/>
      <c r="C34" s="23"/>
      <c r="D34" s="23"/>
    </row>
    <row r="35" spans="2:4" ht="12.75">
      <c r="B35" s="13" t="s">
        <v>10</v>
      </c>
      <c r="C35" s="13">
        <v>56004</v>
      </c>
      <c r="D35" s="19">
        <v>53414</v>
      </c>
    </row>
    <row r="36" spans="2:4" ht="12.75">
      <c r="B36" s="14" t="s">
        <v>11</v>
      </c>
      <c r="C36" s="14">
        <v>3353</v>
      </c>
      <c r="D36" s="20">
        <v>245</v>
      </c>
    </row>
    <row r="37" spans="2:4" ht="12.75">
      <c r="B37" s="14" t="s">
        <v>48</v>
      </c>
      <c r="C37" s="14">
        <v>2337</v>
      </c>
      <c r="D37" s="20">
        <v>1042</v>
      </c>
    </row>
    <row r="38" spans="2:4" ht="13.5" thickBot="1">
      <c r="B38" s="36" t="s">
        <v>49</v>
      </c>
      <c r="C38" s="37">
        <v>1502</v>
      </c>
      <c r="D38" s="17">
        <v>1295</v>
      </c>
    </row>
    <row r="39" spans="2:4" ht="13.5" thickBot="1">
      <c r="B39" s="32" t="s">
        <v>12</v>
      </c>
      <c r="C39" s="33">
        <f>SUM(C35:C38)</f>
        <v>63196</v>
      </c>
      <c r="D39" s="33">
        <f>SUM(D35:D38)</f>
        <v>55996</v>
      </c>
    </row>
    <row r="40" spans="2:4" ht="13.5" thickBot="1">
      <c r="B40" s="11"/>
      <c r="C40" s="10"/>
      <c r="D40" s="18"/>
    </row>
    <row r="41" spans="2:4" ht="13.5" thickBot="1">
      <c r="B41" s="34" t="s">
        <v>32</v>
      </c>
      <c r="C41" s="33">
        <f>SUM(C42:C48)</f>
        <v>17877</v>
      </c>
      <c r="D41" s="33">
        <f>SUM(D42:D48)</f>
        <v>12928</v>
      </c>
    </row>
    <row r="42" spans="2:4" ht="12.75">
      <c r="B42" s="42" t="s">
        <v>55</v>
      </c>
      <c r="C42" s="40"/>
      <c r="D42" s="40"/>
    </row>
    <row r="43" spans="2:4" ht="12.75">
      <c r="B43" s="43" t="s">
        <v>36</v>
      </c>
      <c r="C43" s="20">
        <v>16004</v>
      </c>
      <c r="D43" s="20">
        <v>10952</v>
      </c>
    </row>
    <row r="44" spans="2:4" ht="12.75">
      <c r="B44" s="43" t="s">
        <v>52</v>
      </c>
      <c r="C44" s="20"/>
      <c r="D44" s="20"/>
    </row>
    <row r="45" spans="2:4" ht="12.75">
      <c r="B45" s="14" t="s">
        <v>45</v>
      </c>
      <c r="C45" s="20">
        <v>79</v>
      </c>
      <c r="D45" s="20">
        <v>79</v>
      </c>
    </row>
    <row r="46" spans="2:4" ht="12.75">
      <c r="B46" s="14" t="s">
        <v>53</v>
      </c>
      <c r="C46" s="20">
        <v>95</v>
      </c>
      <c r="D46" s="20">
        <v>95</v>
      </c>
    </row>
    <row r="47" spans="2:4" ht="12.75">
      <c r="B47" s="14" t="s">
        <v>41</v>
      </c>
      <c r="C47" s="20">
        <v>1699</v>
      </c>
      <c r="D47" s="20">
        <v>1802</v>
      </c>
    </row>
    <row r="48" spans="2:4" ht="12.75">
      <c r="B48" s="14" t="s">
        <v>40</v>
      </c>
      <c r="C48" s="20"/>
      <c r="D48" s="20"/>
    </row>
    <row r="49" spans="2:4" ht="13.5" thickBot="1">
      <c r="B49" s="23"/>
      <c r="C49" s="41"/>
      <c r="D49" s="41"/>
    </row>
    <row r="50" spans="2:4" ht="12.75">
      <c r="B50" s="12" t="s">
        <v>13</v>
      </c>
      <c r="C50" s="38">
        <v>7995</v>
      </c>
      <c r="D50" s="39">
        <v>7182</v>
      </c>
    </row>
    <row r="51" spans="2:4" ht="12.75">
      <c r="B51" s="15" t="s">
        <v>26</v>
      </c>
      <c r="C51" s="14">
        <v>896</v>
      </c>
      <c r="D51" s="20">
        <v>2076</v>
      </c>
    </row>
    <row r="52" spans="2:4" ht="13.5" thickBot="1">
      <c r="B52" s="10"/>
      <c r="C52" s="22"/>
      <c r="D52" s="17"/>
    </row>
    <row r="53" spans="2:4" ht="13.5" thickBot="1">
      <c r="B53" s="32" t="s">
        <v>14</v>
      </c>
      <c r="C53" s="33">
        <f>SUM(C39+C41+C50)</f>
        <v>89068</v>
      </c>
      <c r="D53" s="33">
        <f>SUM(D39+D41+D50)</f>
        <v>76106</v>
      </c>
    </row>
    <row r="54" spans="2:4" ht="12.75">
      <c r="B54" s="1"/>
      <c r="C54" s="1"/>
      <c r="D54" s="7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8"/>
      <c r="C58" s="1"/>
      <c r="D58" s="1"/>
    </row>
    <row r="59" spans="2:4" ht="12.75">
      <c r="B59" s="8"/>
      <c r="C59" s="1"/>
      <c r="D5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5"/>
  <sheetViews>
    <sheetView workbookViewId="0" topLeftCell="A4">
      <selection activeCell="E13" sqref="E13"/>
    </sheetView>
  </sheetViews>
  <sheetFormatPr defaultColWidth="9.140625" defaultRowHeight="12.75"/>
  <cols>
    <col min="1" max="1" width="5.28125" style="0" customWidth="1"/>
    <col min="2" max="2" width="43.00390625" style="0" customWidth="1"/>
    <col min="3" max="4" width="13.421875" style="0" customWidth="1"/>
  </cols>
  <sheetData>
    <row r="1" spans="2:4" ht="12.75">
      <c r="B1" s="44"/>
      <c r="C1" s="44"/>
      <c r="D1" s="44"/>
    </row>
    <row r="2" spans="2:4" ht="12.75">
      <c r="B2" s="45" t="s">
        <v>109</v>
      </c>
      <c r="C2" s="45"/>
      <c r="D2" s="44"/>
    </row>
    <row r="3" spans="2:4" ht="12.75">
      <c r="B3" s="45" t="s">
        <v>56</v>
      </c>
      <c r="C3" s="45"/>
      <c r="D3" s="45"/>
    </row>
    <row r="4" spans="2:4" ht="12.75">
      <c r="B4" s="45" t="s">
        <v>108</v>
      </c>
      <c r="C4" s="46"/>
      <c r="D4" s="44"/>
    </row>
    <row r="5" spans="2:4" ht="12.75">
      <c r="B5" s="45"/>
      <c r="C5" s="46"/>
      <c r="D5" s="44"/>
    </row>
    <row r="6" spans="2:4" ht="12.75">
      <c r="B6" s="45" t="s">
        <v>57</v>
      </c>
      <c r="C6" s="46"/>
      <c r="D6" s="44"/>
    </row>
    <row r="7" spans="2:4" ht="12.75">
      <c r="B7" s="45"/>
      <c r="C7" s="46"/>
      <c r="D7" s="44"/>
    </row>
    <row r="8" spans="2:4" ht="13.5" thickBot="1">
      <c r="B8" s="46"/>
      <c r="C8" s="46"/>
      <c r="D8" s="46"/>
    </row>
    <row r="9" spans="2:4" ht="12.75">
      <c r="B9" s="47" t="s">
        <v>15</v>
      </c>
      <c r="C9" s="49">
        <v>39813</v>
      </c>
      <c r="D9" s="49">
        <v>39447</v>
      </c>
    </row>
    <row r="10" spans="2:4" ht="13.5" thickBot="1">
      <c r="B10" s="48"/>
      <c r="C10" s="48" t="s">
        <v>0</v>
      </c>
      <c r="D10" s="48" t="s">
        <v>0</v>
      </c>
    </row>
    <row r="11" spans="2:4" ht="12.75">
      <c r="B11" s="61" t="s">
        <v>16</v>
      </c>
      <c r="C11" s="62">
        <v>33056</v>
      </c>
      <c r="D11" s="63">
        <v>32953</v>
      </c>
    </row>
    <row r="12" spans="2:4" ht="12.75">
      <c r="B12" s="51" t="s">
        <v>46</v>
      </c>
      <c r="C12" s="56">
        <v>0</v>
      </c>
      <c r="D12" s="58">
        <v>19</v>
      </c>
    </row>
    <row r="13" spans="2:4" ht="13.5" thickBot="1">
      <c r="B13" s="51" t="s">
        <v>42</v>
      </c>
      <c r="C13" s="58">
        <v>103</v>
      </c>
      <c r="D13" s="58">
        <v>126</v>
      </c>
    </row>
    <row r="14" spans="2:4" ht="13.5" thickBot="1">
      <c r="B14" s="59" t="s">
        <v>39</v>
      </c>
      <c r="C14" s="60">
        <f>SUM(C11:C13)</f>
        <v>33159</v>
      </c>
      <c r="D14" s="60">
        <f>SUM(D11:D13)</f>
        <v>33098</v>
      </c>
    </row>
    <row r="15" spans="2:4" ht="12.75">
      <c r="B15" s="50" t="s">
        <v>17</v>
      </c>
      <c r="C15" s="55"/>
      <c r="D15" s="55"/>
    </row>
    <row r="16" spans="2:4" ht="12.75">
      <c r="B16" s="52" t="s">
        <v>18</v>
      </c>
      <c r="C16" s="56">
        <v>22035</v>
      </c>
      <c r="D16" s="55">
        <v>18442</v>
      </c>
    </row>
    <row r="17" spans="2:4" ht="12.75">
      <c r="B17" s="53" t="s">
        <v>19</v>
      </c>
      <c r="C17" s="56">
        <v>2665</v>
      </c>
      <c r="D17" s="56">
        <v>2006</v>
      </c>
    </row>
    <row r="18" spans="2:4" ht="12.75">
      <c r="B18" s="53" t="s">
        <v>20</v>
      </c>
      <c r="C18" s="56">
        <v>652</v>
      </c>
      <c r="D18" s="56">
        <v>467</v>
      </c>
    </row>
    <row r="19" spans="2:4" ht="12.75">
      <c r="B19" s="53" t="s">
        <v>21</v>
      </c>
      <c r="C19" s="56">
        <v>635</v>
      </c>
      <c r="D19" s="56">
        <v>646</v>
      </c>
    </row>
    <row r="20" spans="2:4" ht="12.75">
      <c r="B20" s="53" t="s">
        <v>35</v>
      </c>
      <c r="C20" s="56"/>
      <c r="D20" s="56"/>
    </row>
    <row r="21" spans="2:4" ht="13.5" thickBot="1">
      <c r="B21" s="64" t="s">
        <v>22</v>
      </c>
      <c r="C21" s="58">
        <v>47</v>
      </c>
      <c r="D21" s="58">
        <v>19</v>
      </c>
    </row>
    <row r="22" spans="2:4" ht="13.5" thickBot="1">
      <c r="B22" s="65" t="s">
        <v>23</v>
      </c>
      <c r="C22" s="60">
        <f>SUM(C16:C21)</f>
        <v>26034</v>
      </c>
      <c r="D22" s="60">
        <f>SUM(D16:D21)</f>
        <v>21580</v>
      </c>
    </row>
    <row r="23" spans="2:4" ht="13.5" thickBot="1">
      <c r="B23" s="65" t="s">
        <v>27</v>
      </c>
      <c r="C23" s="60">
        <v>5219</v>
      </c>
      <c r="D23" s="60">
        <v>9488</v>
      </c>
    </row>
    <row r="24" spans="2:4" ht="13.5" thickBot="1">
      <c r="B24" s="54"/>
      <c r="C24" s="57"/>
      <c r="D24" s="57"/>
    </row>
    <row r="25" spans="2:4" ht="13.5" thickBot="1">
      <c r="B25" s="65" t="s">
        <v>29</v>
      </c>
      <c r="C25" s="60">
        <v>-404</v>
      </c>
      <c r="D25" s="60">
        <v>-592</v>
      </c>
    </row>
    <row r="26" spans="2:4" ht="13.5" thickBot="1">
      <c r="B26" s="54"/>
      <c r="C26" s="57"/>
      <c r="D26" s="57"/>
    </row>
    <row r="27" spans="2:4" ht="13.5" thickBot="1">
      <c r="B27" s="65" t="s">
        <v>24</v>
      </c>
      <c r="C27" s="60">
        <f>(C14-C22)-C23+C25</f>
        <v>1502</v>
      </c>
      <c r="D27" s="60">
        <f>(D14-D22)-D23+D25</f>
        <v>1438</v>
      </c>
    </row>
    <row r="28" spans="2:4" ht="13.5" thickBot="1">
      <c r="B28" s="54"/>
      <c r="C28" s="57"/>
      <c r="D28" s="57"/>
    </row>
    <row r="29" spans="2:4" ht="13.5" thickBot="1">
      <c r="B29" s="65" t="s">
        <v>28</v>
      </c>
      <c r="C29" s="66"/>
      <c r="D29" s="66"/>
    </row>
    <row r="30" spans="2:4" ht="13.5" thickBot="1">
      <c r="B30" s="54"/>
      <c r="C30" s="57"/>
      <c r="D30" s="57"/>
    </row>
    <row r="31" spans="2:4" ht="13.5" thickBot="1">
      <c r="B31" s="65" t="s">
        <v>30</v>
      </c>
      <c r="C31" s="60">
        <f>C27-C29</f>
        <v>1502</v>
      </c>
      <c r="D31" s="60">
        <f>D27-D29</f>
        <v>1438</v>
      </c>
    </row>
    <row r="32" spans="2:4" ht="13.5" thickBot="1">
      <c r="B32" s="54"/>
      <c r="C32" s="57"/>
      <c r="D32" s="57"/>
    </row>
    <row r="33" spans="2:4" ht="13.5" thickBot="1">
      <c r="B33" s="65" t="s">
        <v>25</v>
      </c>
      <c r="C33" s="60"/>
      <c r="D33" s="60">
        <v>143</v>
      </c>
    </row>
    <row r="34" spans="2:4" ht="13.5" thickBot="1">
      <c r="B34" s="54"/>
      <c r="C34" s="57"/>
      <c r="D34" s="57"/>
    </row>
    <row r="35" spans="2:4" ht="13.5" thickBot="1">
      <c r="B35" s="59" t="s">
        <v>31</v>
      </c>
      <c r="C35" s="60">
        <f>C31-C33</f>
        <v>1502</v>
      </c>
      <c r="D35" s="60">
        <f>D31-D33</f>
        <v>1295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4"/>
  <sheetViews>
    <sheetView workbookViewId="0" topLeftCell="A1">
      <selection activeCell="E30" sqref="E30"/>
    </sheetView>
  </sheetViews>
  <sheetFormatPr defaultColWidth="9.140625" defaultRowHeight="12.75"/>
  <cols>
    <col min="1" max="1" width="3.140625" style="67" customWidth="1"/>
    <col min="2" max="2" width="33.00390625" style="67" customWidth="1"/>
    <col min="3" max="3" width="9.140625" style="67" customWidth="1"/>
    <col min="4" max="4" width="11.140625" style="67" customWidth="1"/>
    <col min="5" max="7" width="9.140625" style="67" customWidth="1"/>
    <col min="8" max="8" width="15.00390625" style="67" customWidth="1"/>
    <col min="9" max="16384" width="9.140625" style="67" customWidth="1"/>
  </cols>
  <sheetData>
    <row r="2" ht="12.75">
      <c r="D2" s="68" t="s">
        <v>58</v>
      </c>
    </row>
    <row r="4" spans="3:6" ht="12.75">
      <c r="C4" s="68" t="s">
        <v>59</v>
      </c>
      <c r="D4" s="68"/>
      <c r="E4" s="68"/>
      <c r="F4" s="68"/>
    </row>
    <row r="5" spans="3:6" ht="12.75">
      <c r="C5" s="68"/>
      <c r="D5" s="68"/>
      <c r="E5" s="68"/>
      <c r="F5" s="68"/>
    </row>
    <row r="6" spans="3:6" ht="12.75">
      <c r="C6" s="68"/>
      <c r="D6" s="68" t="s">
        <v>112</v>
      </c>
      <c r="E6" s="68"/>
      <c r="F6" s="68"/>
    </row>
    <row r="8" ht="13.5" thickBot="1"/>
    <row r="9" spans="2:8" ht="12.75">
      <c r="B9" s="77" t="s">
        <v>60</v>
      </c>
      <c r="C9" s="77" t="s">
        <v>61</v>
      </c>
      <c r="D9" s="77" t="s">
        <v>62</v>
      </c>
      <c r="E9" s="77" t="s">
        <v>63</v>
      </c>
      <c r="F9" s="77" t="s">
        <v>64</v>
      </c>
      <c r="G9" s="77" t="s">
        <v>65</v>
      </c>
      <c r="H9" s="74" t="s">
        <v>66</v>
      </c>
    </row>
    <row r="10" spans="2:8" ht="12.75">
      <c r="B10" s="78"/>
      <c r="C10" s="78" t="s">
        <v>67</v>
      </c>
      <c r="D10" s="78" t="s">
        <v>68</v>
      </c>
      <c r="E10" s="78" t="s">
        <v>69</v>
      </c>
      <c r="F10" s="78" t="s">
        <v>69</v>
      </c>
      <c r="G10" s="78" t="s">
        <v>70</v>
      </c>
      <c r="H10" s="75" t="s">
        <v>67</v>
      </c>
    </row>
    <row r="11" spans="2:8" ht="13.5" thickBot="1">
      <c r="B11" s="79"/>
      <c r="C11" s="79"/>
      <c r="D11" s="79"/>
      <c r="E11" s="79"/>
      <c r="F11" s="79"/>
      <c r="G11" s="79"/>
      <c r="H11" s="76"/>
    </row>
    <row r="12" spans="2:8" ht="13.5" thickBot="1">
      <c r="B12" s="88" t="s">
        <v>71</v>
      </c>
      <c r="C12" s="89">
        <v>53414</v>
      </c>
      <c r="D12" s="88">
        <v>0</v>
      </c>
      <c r="E12" s="89">
        <v>245</v>
      </c>
      <c r="F12" s="88">
        <v>0</v>
      </c>
      <c r="G12" s="89">
        <v>2337</v>
      </c>
      <c r="H12" s="90">
        <f>SUM(C12:G12)</f>
        <v>55996</v>
      </c>
    </row>
    <row r="13" spans="2:8" ht="12.75">
      <c r="B13" s="80"/>
      <c r="C13" s="80"/>
      <c r="D13" s="80"/>
      <c r="E13" s="80"/>
      <c r="F13" s="80"/>
      <c r="G13" s="80"/>
      <c r="H13" s="84"/>
    </row>
    <row r="14" spans="2:8" ht="12.75">
      <c r="B14" s="81" t="s">
        <v>72</v>
      </c>
      <c r="C14" s="81"/>
      <c r="D14" s="81"/>
      <c r="E14" s="81"/>
      <c r="F14" s="81"/>
      <c r="G14" s="81"/>
      <c r="H14" s="83">
        <f aca="true" t="shared" si="0" ref="H14:H22">SUM(C14:G14)</f>
        <v>0</v>
      </c>
    </row>
    <row r="15" spans="2:8" ht="12.75">
      <c r="B15" s="81" t="s">
        <v>73</v>
      </c>
      <c r="C15" s="81"/>
      <c r="D15" s="81"/>
      <c r="E15" s="81"/>
      <c r="F15" s="81"/>
      <c r="G15" s="81"/>
      <c r="H15" s="83">
        <f t="shared" si="0"/>
        <v>0</v>
      </c>
    </row>
    <row r="16" spans="2:8" ht="12.75">
      <c r="B16" s="81" t="s">
        <v>10</v>
      </c>
      <c r="C16" s="81">
        <v>2590</v>
      </c>
      <c r="D16" s="81"/>
      <c r="E16" s="81"/>
      <c r="F16" s="81"/>
      <c r="G16" s="81"/>
      <c r="H16" s="83">
        <f t="shared" si="0"/>
        <v>2590</v>
      </c>
    </row>
    <row r="17" spans="2:8" ht="12.75">
      <c r="B17" s="81" t="s">
        <v>11</v>
      </c>
      <c r="C17" s="81"/>
      <c r="D17" s="81"/>
      <c r="E17" s="81"/>
      <c r="F17" s="81"/>
      <c r="G17" s="81"/>
      <c r="H17" s="83">
        <f t="shared" si="0"/>
        <v>0</v>
      </c>
    </row>
    <row r="18" spans="2:8" ht="12.75">
      <c r="B18" s="81" t="s">
        <v>74</v>
      </c>
      <c r="C18" s="81"/>
      <c r="D18" s="81"/>
      <c r="E18" s="81"/>
      <c r="F18" s="81"/>
      <c r="G18" s="81"/>
      <c r="H18" s="83">
        <f t="shared" si="0"/>
        <v>0</v>
      </c>
    </row>
    <row r="19" spans="2:8" ht="12.75">
      <c r="B19" s="81" t="s">
        <v>75</v>
      </c>
      <c r="C19" s="81"/>
      <c r="D19" s="81"/>
      <c r="E19" s="81"/>
      <c r="F19" s="81"/>
      <c r="G19" s="82">
        <v>1502</v>
      </c>
      <c r="H19" s="83">
        <f t="shared" si="0"/>
        <v>1502</v>
      </c>
    </row>
    <row r="20" spans="2:8" ht="12.75">
      <c r="B20" s="81" t="s">
        <v>76</v>
      </c>
      <c r="C20" s="82"/>
      <c r="D20" s="82">
        <v>3108</v>
      </c>
      <c r="E20" s="81"/>
      <c r="F20" s="81"/>
      <c r="G20" s="81"/>
      <c r="H20" s="83">
        <f t="shared" si="0"/>
        <v>3108</v>
      </c>
    </row>
    <row r="21" spans="2:8" ht="12.75">
      <c r="B21" s="81" t="s">
        <v>77</v>
      </c>
      <c r="C21" s="81"/>
      <c r="D21" s="81"/>
      <c r="E21" s="81"/>
      <c r="F21" s="81"/>
      <c r="G21" s="81"/>
      <c r="H21" s="83">
        <f t="shared" si="0"/>
        <v>0</v>
      </c>
    </row>
    <row r="22" spans="2:8" ht="12.75">
      <c r="B22" s="81" t="s">
        <v>78</v>
      </c>
      <c r="C22" s="81"/>
      <c r="D22" s="81"/>
      <c r="E22" s="81"/>
      <c r="F22" s="81"/>
      <c r="G22" s="81"/>
      <c r="H22" s="83">
        <f t="shared" si="0"/>
        <v>0</v>
      </c>
    </row>
    <row r="23" spans="2:8" ht="13.5" thickBot="1">
      <c r="B23" s="85"/>
      <c r="C23" s="86"/>
      <c r="D23" s="85"/>
      <c r="E23" s="85"/>
      <c r="F23" s="85"/>
      <c r="G23" s="85"/>
      <c r="H23" s="87"/>
    </row>
    <row r="24" spans="2:8" ht="13.5" thickBot="1">
      <c r="B24" s="88" t="s">
        <v>113</v>
      </c>
      <c r="C24" s="89">
        <f aca="true" t="shared" si="1" ref="C24:H24">SUM(C12:C23)</f>
        <v>56004</v>
      </c>
      <c r="D24" s="89">
        <f t="shared" si="1"/>
        <v>3108</v>
      </c>
      <c r="E24" s="89">
        <f t="shared" si="1"/>
        <v>245</v>
      </c>
      <c r="F24" s="89">
        <f t="shared" si="1"/>
        <v>0</v>
      </c>
      <c r="G24" s="89">
        <f t="shared" si="1"/>
        <v>3839</v>
      </c>
      <c r="H24" s="90">
        <f t="shared" si="1"/>
        <v>63196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workbookViewId="0" topLeftCell="A1">
      <selection activeCell="I14" sqref="I14"/>
    </sheetView>
  </sheetViews>
  <sheetFormatPr defaultColWidth="9.140625" defaultRowHeight="12.75"/>
  <cols>
    <col min="1" max="1" width="3.00390625" style="67" customWidth="1"/>
    <col min="2" max="2" width="46.421875" style="67" customWidth="1"/>
    <col min="3" max="4" width="13.140625" style="67" bestFit="1" customWidth="1"/>
    <col min="5" max="16384" width="9.140625" style="67" customWidth="1"/>
  </cols>
  <sheetData>
    <row r="1" ht="12.75">
      <c r="B1" s="69" t="s">
        <v>79</v>
      </c>
    </row>
    <row r="2" spans="2:3" ht="12.75">
      <c r="B2" s="69" t="s">
        <v>80</v>
      </c>
      <c r="C2" s="70" t="s">
        <v>81</v>
      </c>
    </row>
    <row r="3" ht="12.75">
      <c r="B3" s="69" t="s">
        <v>110</v>
      </c>
    </row>
    <row r="4" ht="12.75">
      <c r="B4" s="71"/>
    </row>
    <row r="5" ht="13.5" thickBot="1">
      <c r="B5" s="71"/>
    </row>
    <row r="6" spans="2:4" ht="12.75">
      <c r="B6" s="91" t="s">
        <v>82</v>
      </c>
      <c r="C6" s="91" t="s">
        <v>83</v>
      </c>
      <c r="D6" s="91" t="s">
        <v>84</v>
      </c>
    </row>
    <row r="7" spans="2:4" ht="12.75">
      <c r="B7" s="92"/>
      <c r="C7" s="92" t="s">
        <v>56</v>
      </c>
      <c r="D7" s="92" t="s">
        <v>56</v>
      </c>
    </row>
    <row r="8" spans="2:4" ht="12.75">
      <c r="B8" s="93"/>
      <c r="C8" s="92" t="s">
        <v>111</v>
      </c>
      <c r="D8" s="96">
        <v>39447</v>
      </c>
    </row>
    <row r="9" spans="2:4" ht="13.5" thickBot="1">
      <c r="B9" s="94"/>
      <c r="C9" s="94" t="s">
        <v>0</v>
      </c>
      <c r="D9" s="94" t="s">
        <v>0</v>
      </c>
    </row>
    <row r="10" spans="2:4" ht="12.75">
      <c r="B10" s="97"/>
      <c r="C10" s="98"/>
      <c r="D10" s="98"/>
    </row>
    <row r="11" spans="2:4" ht="13.5" thickBot="1">
      <c r="B11" s="99" t="s">
        <v>85</v>
      </c>
      <c r="C11" s="104">
        <v>280</v>
      </c>
      <c r="D11" s="104">
        <v>467</v>
      </c>
    </row>
    <row r="12" spans="2:4" ht="12.75">
      <c r="B12" s="97"/>
      <c r="C12" s="98"/>
      <c r="D12" s="98"/>
    </row>
    <row r="13" spans="2:4" ht="16.5" customHeight="1">
      <c r="B13" s="95" t="s">
        <v>86</v>
      </c>
      <c r="C13" s="81"/>
      <c r="D13" s="81"/>
    </row>
    <row r="14" spans="2:4" ht="18.75" customHeight="1">
      <c r="B14" s="81" t="s">
        <v>87</v>
      </c>
      <c r="C14" s="82">
        <v>34547</v>
      </c>
      <c r="D14" s="82">
        <v>30301</v>
      </c>
    </row>
    <row r="15" spans="2:4" ht="15" customHeight="1">
      <c r="B15" s="81" t="s">
        <v>88</v>
      </c>
      <c r="C15" s="82">
        <v>-34946</v>
      </c>
      <c r="D15" s="82">
        <v>-32859</v>
      </c>
    </row>
    <row r="16" spans="2:4" ht="15" customHeight="1">
      <c r="B16" s="81" t="s">
        <v>89</v>
      </c>
      <c r="C16" s="81">
        <v>-623</v>
      </c>
      <c r="D16" s="82">
        <v>-410</v>
      </c>
    </row>
    <row r="17" spans="2:4" ht="15" customHeight="1">
      <c r="B17" s="81" t="s">
        <v>90</v>
      </c>
      <c r="C17" s="81">
        <v>-103</v>
      </c>
      <c r="D17" s="81">
        <v>-46</v>
      </c>
    </row>
    <row r="18" spans="2:4" ht="15" customHeight="1">
      <c r="B18" s="81" t="s">
        <v>91</v>
      </c>
      <c r="C18" s="81">
        <v>0</v>
      </c>
      <c r="D18" s="81">
        <v>860</v>
      </c>
    </row>
    <row r="19" spans="2:4" ht="15" customHeight="1">
      <c r="B19" s="81" t="s">
        <v>92</v>
      </c>
      <c r="C19" s="81">
        <v>-712</v>
      </c>
      <c r="D19" s="82">
        <v>-801</v>
      </c>
    </row>
    <row r="20" spans="2:4" ht="15" customHeight="1" thickBot="1">
      <c r="B20" s="85" t="s">
        <v>93</v>
      </c>
      <c r="C20" s="85">
        <v>12</v>
      </c>
      <c r="D20" s="86">
        <v>769</v>
      </c>
    </row>
    <row r="21" spans="2:4" ht="21" customHeight="1" thickBot="1">
      <c r="B21" s="100" t="s">
        <v>94</v>
      </c>
      <c r="C21" s="101">
        <f>SUM(C14:C20)</f>
        <v>-1825</v>
      </c>
      <c r="D21" s="101">
        <f>SUM(D14:D20)</f>
        <v>-2186</v>
      </c>
    </row>
    <row r="22" spans="2:4" ht="12.75">
      <c r="B22" s="97"/>
      <c r="C22" s="98"/>
      <c r="D22" s="98"/>
    </row>
    <row r="23" spans="2:4" ht="15" customHeight="1">
      <c r="B23" s="95" t="s">
        <v>95</v>
      </c>
      <c r="C23" s="81"/>
      <c r="D23" s="81"/>
    </row>
    <row r="24" spans="2:4" ht="20.25" customHeight="1">
      <c r="B24" s="81" t="s">
        <v>96</v>
      </c>
      <c r="C24" s="81">
        <v>-1381</v>
      </c>
      <c r="D24" s="82">
        <v>-57</v>
      </c>
    </row>
    <row r="25" spans="2:4" ht="20.25" customHeight="1">
      <c r="B25" s="81" t="s">
        <v>97</v>
      </c>
      <c r="C25" s="81"/>
      <c r="D25" s="81">
        <v>4</v>
      </c>
    </row>
    <row r="26" spans="2:4" ht="20.25" customHeight="1" thickBot="1">
      <c r="B26" s="85" t="s">
        <v>98</v>
      </c>
      <c r="C26" s="85"/>
      <c r="D26" s="85"/>
    </row>
    <row r="27" spans="2:4" ht="15" customHeight="1" thickBot="1">
      <c r="B27" s="100" t="s">
        <v>99</v>
      </c>
      <c r="C27" s="102">
        <f>C24+C25+C26</f>
        <v>-1381</v>
      </c>
      <c r="D27" s="102">
        <f>D24+D25+D26</f>
        <v>-53</v>
      </c>
    </row>
    <row r="28" spans="2:4" ht="12.75">
      <c r="B28" s="93"/>
      <c r="C28" s="80"/>
      <c r="D28" s="80"/>
    </row>
    <row r="29" spans="2:4" ht="15" customHeight="1">
      <c r="B29" s="95" t="s">
        <v>100</v>
      </c>
      <c r="C29" s="81"/>
      <c r="D29" s="81"/>
    </row>
    <row r="30" spans="2:4" ht="18.75" customHeight="1">
      <c r="B30" s="81" t="s">
        <v>101</v>
      </c>
      <c r="C30" s="82">
        <v>5698</v>
      </c>
      <c r="D30" s="81"/>
    </row>
    <row r="31" spans="2:4" ht="15" customHeight="1">
      <c r="B31" s="81" t="s">
        <v>102</v>
      </c>
      <c r="C31" s="82">
        <v>16808</v>
      </c>
      <c r="D31" s="82">
        <v>11900</v>
      </c>
    </row>
    <row r="32" spans="2:4" ht="15" customHeight="1">
      <c r="B32" s="81" t="s">
        <v>103</v>
      </c>
      <c r="C32" s="82">
        <v>-19124</v>
      </c>
      <c r="D32" s="82">
        <v>-9722</v>
      </c>
    </row>
    <row r="33" spans="2:4" ht="15" customHeight="1" thickBot="1">
      <c r="B33" s="85" t="s">
        <v>93</v>
      </c>
      <c r="C33" s="85">
        <v>-115</v>
      </c>
      <c r="D33" s="85">
        <v>-126</v>
      </c>
    </row>
    <row r="34" spans="2:4" ht="15" customHeight="1" thickBot="1">
      <c r="B34" s="100" t="s">
        <v>104</v>
      </c>
      <c r="C34" s="101">
        <f>SUM(C30:C33)</f>
        <v>3267</v>
      </c>
      <c r="D34" s="101">
        <f>SUM(D30:D33)</f>
        <v>2052</v>
      </c>
    </row>
    <row r="35" spans="2:4" ht="13.5" thickBot="1">
      <c r="B35" s="93"/>
      <c r="C35" s="93"/>
      <c r="D35" s="93"/>
    </row>
    <row r="36" spans="2:4" ht="13.5" thickBot="1">
      <c r="B36" s="100" t="s">
        <v>105</v>
      </c>
      <c r="C36" s="103">
        <f>C21+C27+C34</f>
        <v>61</v>
      </c>
      <c r="D36" s="103">
        <f>D21+D27+D34</f>
        <v>-187</v>
      </c>
    </row>
    <row r="37" spans="2:4" ht="13.5" thickBot="1">
      <c r="B37" s="93"/>
      <c r="C37" s="93"/>
      <c r="D37" s="93"/>
    </row>
    <row r="38" spans="2:4" ht="13.5" thickBot="1">
      <c r="B38" s="100" t="s">
        <v>106</v>
      </c>
      <c r="C38" s="103">
        <f>C36+C11</f>
        <v>341</v>
      </c>
      <c r="D38" s="103">
        <f>D36+D11</f>
        <v>280</v>
      </c>
    </row>
    <row r="39" spans="2:4" ht="12.75">
      <c r="B39" s="72"/>
      <c r="C39" s="73"/>
      <c r="D39" s="73"/>
    </row>
    <row r="40" spans="2:4" ht="12.75">
      <c r="B40" s="72"/>
      <c r="C40" s="73"/>
      <c r="D40" s="73"/>
    </row>
    <row r="41" spans="2:4" ht="12.75">
      <c r="B41" s="72"/>
      <c r="C41" s="73"/>
      <c r="D41" s="73"/>
    </row>
    <row r="42" spans="2:4" ht="12.75">
      <c r="B42" s="72"/>
      <c r="C42" s="73"/>
      <c r="D42" s="73"/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2009-01-30T11:58:26Z</cp:lastPrinted>
  <dcterms:created xsi:type="dcterms:W3CDTF">2008-10-30T07:51:15Z</dcterms:created>
  <dcterms:modified xsi:type="dcterms:W3CDTF">2009-01-30T12:45:09Z</dcterms:modified>
  <cp:category/>
  <cp:version/>
  <cp:contentType/>
  <cp:contentStatus/>
</cp:coreProperties>
</file>