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8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<sst xmlns="http://schemas.openxmlformats.org/spreadsheetml/2006/main" count="344" uniqueCount="191">
  <si>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</si>
  <si>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</si>
  <si>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</si>
  <si>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</si>
  <si>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</si>
  <si>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</si>
  <si>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</si>
  <si>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</si>
  <si>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</si>
  <si>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</si>
  <si>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</si>
  <si>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</si>
  <si>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</si>
  <si>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</si>
  <si>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</si>
  <si>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</si>
  <si>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</si>
  <si>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</si>
  <si>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</si>
  <si>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</si>
  <si>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</si>
  <si>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</si>
  <si>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</si>
  <si>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</si>
  <si>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</si>
  <si>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</si>
  <si>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</si>
  <si>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</si>
  <si>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</si>
  <si>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</si>
  <si>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</si>
  <si>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</si>
  <si>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</si>
  <si>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</si>
  <si>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</si>
  <si>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</si>
  <si>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</si>
  <si>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</si>
  <si>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</si>
  <si>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</si>
  <si>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</si>
  <si>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</si>
  <si>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</si>
  <si>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</si>
  <si>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</si>
  <si>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</si>
  <si>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</si>
  <si>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</si>
  <si>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 xml:space="preserve">  1.Дълготрайни материални активи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</si>
  <si>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</si>
  <si>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</si>
  <si>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</si>
  <si>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</si>
  <si>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</si>
  <si>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</si>
  <si>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</si>
  <si>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</si>
  <si>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</si>
  <si>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</si>
  <si>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</si>
  <si>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</si>
  <si>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</si>
  <si>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</si>
  <si>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</si>
  <si>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</si>
  <si>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</si>
  <si>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</si>
  <si>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1.4. Материали</t>
  </si>
  <si>
    <t>1. Приходи  от продажби, в това число</t>
  </si>
  <si>
    <t>13.Печалба/загуба от  дейността</t>
  </si>
  <si>
    <t>14.Финансови приходи/разходи</t>
  </si>
  <si>
    <t>15.Печалба/загуба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</si>
  <si>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</si>
  <si>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</si>
  <si>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</si>
  <si>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</si>
  <si>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</si>
  <si>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</si>
  <si>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</si>
  <si>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</si>
  <si>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</si>
  <si>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</si>
  <si>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</si>
  <si>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 xml:space="preserve">                                                  СЧЕТОВОДЕН   БАЛАНС</t>
  </si>
  <si>
    <t xml:space="preserve">                       ОТЧЕТ ЗА ИЗМЕНЕНИЯТА В КАПИТАЛА</t>
  </si>
  <si>
    <t xml:space="preserve">                                                 СПРАВКА /БЕЛЕЖКИ/ КЪМ  БАЛАНСА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</si>
  <si>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</si>
  <si>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</si>
  <si>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</si>
  <si>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</si>
  <si>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</si>
  <si>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</si>
  <si>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</si>
  <si>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</si>
  <si>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</si>
  <si>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</si>
  <si>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</si>
  <si>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</si>
  <si>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</si>
  <si>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</si>
  <si>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</si>
  <si>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</si>
  <si>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</si>
  <si>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</si>
  <si>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</si>
  <si>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</si>
  <si>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</si>
  <si>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</si>
  <si>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</si>
  <si>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</si>
  <si>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</si>
  <si>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</si>
  <si>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</si>
  <si>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</si>
  <si>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</si>
  <si>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</si>
  <si>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</si>
  <si>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</si>
  <si>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</si>
  <si>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</si>
  <si>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</si>
  <si>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</si>
  <si>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</si>
  <si>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</si>
  <si>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</si>
  <si>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</si>
  <si>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</si>
  <si>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</si>
  <si>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</si>
  <si>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</si>
  <si>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</si>
  <si>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</si>
  <si>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</si>
  <si>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</si>
  <si>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</si>
  <si>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</si>
  <si>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</si>
  <si>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1.Дълготрайни нематериални активи</t>
  </si>
  <si>
    <t>1.7Разходи за придобиване на ДМА</t>
  </si>
  <si>
    <t>2.2 Други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</si>
  <si>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</si>
  <si>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</si>
  <si>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</si>
  <si>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2.Задължения към доставчици и клиенти</t>
  </si>
  <si>
    <t xml:space="preserve">  3.Текущи  задължения към НАП</t>
  </si>
  <si>
    <t xml:space="preserve">  4.Данъчни задължения</t>
  </si>
  <si>
    <t xml:space="preserve">  6.Други</t>
  </si>
  <si>
    <t>1.2. Услуги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</si>
  <si>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</si>
  <si>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</si>
  <si>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</si>
  <si>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</si>
  <si>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</si>
  <si>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</si>
  <si>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</si>
  <si>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</si>
  <si>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</si>
  <si>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</si>
  <si>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</si>
  <si>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</si>
  <si>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1. Изплатени такси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</si>
  <si>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</si>
  <si>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</si>
  <si>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</si>
  <si>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</si>
  <si>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</si>
  <si>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</si>
  <si>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</si>
  <si>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</si>
  <si>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>ОТЧЕТ ЗА ДОХОДИТЕ</t>
  </si>
  <si>
    <t xml:space="preserve">                     "ЕЛЕКТРОМЕТАЛ" АД , гр.ПАЗАРДЖИК, ул. "МИЛЬО ВОЙВОДА" 1</t>
  </si>
  <si>
    <t>Към 31.12.2009 година</t>
  </si>
  <si>
    <t xml:space="preserve">                 /СИНДЖИ ЕООД/</t>
  </si>
  <si>
    <t xml:space="preserve">             ЗА ЧЕТВЪРТО ТРИМЕСЕЧИЕ НА 2010 ГОДИНА</t>
  </si>
  <si>
    <t xml:space="preserve">                ЗА ЧЕТВЪРТО ТРИМЕСЕЧИЕ НА 2010 година</t>
  </si>
  <si>
    <t>Дата: 25.01.2011 г.</t>
  </si>
  <si>
    <t>ЗА ЧЕТВЪРТО ТРИМЕСЕЧИЕ НА 2010 ГОДИНА</t>
  </si>
  <si>
    <t xml:space="preserve">                                       ЗА ЧЕТВЪРТО ТРИМЕСЕЧИЕ НА   2010 година</t>
  </si>
  <si>
    <t>ЗА ЧЕТВЪРТО ТРИМЕСЕЧИЕ НА  2010 година</t>
  </si>
  <si>
    <t>Към 01.01.2009 година</t>
  </si>
  <si>
    <t>За предходната година - 2009г</t>
  </si>
  <si>
    <t>За текущата година - 2010г</t>
  </si>
  <si>
    <t>Към 31.12.2010 година</t>
  </si>
  <si>
    <t>1.3 Съоръжения</t>
  </si>
  <si>
    <t>1.4 Транспортни средства</t>
  </si>
  <si>
    <t>1.6 Компютърно оборудване и обзавеждане</t>
  </si>
  <si>
    <t>1.3 Стока</t>
  </si>
  <si>
    <t>1.3. Стоки</t>
  </si>
  <si>
    <t>А.Салдо на 1 януари 2010 г</t>
  </si>
  <si>
    <t>5.Салдо към 31 декември 2010 г.</t>
  </si>
  <si>
    <t>2.Други постъпления от финансова дейност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</si>
</sst>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4" borderId="3" xfId="0" applyFont="1" applyFill="1" applyBorder="1" applyAlignment="1">
      <alignment horizontal="center" wrapText="1"/>
    </xf>
    <xf numFmtId="16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pans="2:4" s="23" customFormat="1" ht="12.75">
      <c r="B4" s="54" t="s">
        <v>83</v>
      </c>
      <c r="C4" s="54"/>
      <c r="D4" s="54"/>
    </row>
    <row r="5" spans="2:4" s="23" customFormat="1" ht="12.75">
      <c r="B5" s="54" t="s">
        <v>135</v>
      </c>
      <c r="C5" s="54"/>
      <c r="D5" s="54"/>
    </row>
    <row r="6" spans="2:4" s="23" customFormat="1" ht="12.75">
      <c r="B6" s="53" t="s">
        <v>174</v>
      </c>
      <c r="C6" s="53"/>
      <c r="D6" s="53"/>
    </row>
    <row r="7" ht="13.5" thickBot="1">
      <c r="D7" s="3" t="s">
        <v>4</v>
      </c>
    </row>
    <row r="8" spans="2:4" ht="12.75">
      <c r="B8" s="24" t="s">
        <v>0</v>
      </c>
      <c r="C8" s="25" t="s">
        <v>1</v>
      </c>
      <c r="D8" s="25" t="s">
        <v>1</v>
      </c>
    </row>
    <row r="9" spans="2:4" ht="12.75">
      <c r="B9" s="26"/>
      <c r="C9" s="27">
        <v>2010</v>
      </c>
      <c r="D9" s="27">
        <v>2009</v>
      </c>
    </row>
    <row r="10" spans="2:4" ht="12.75">
      <c r="B10" s="26"/>
      <c r="C10" s="27" t="s">
        <v>2</v>
      </c>
      <c r="D10" s="27" t="s">
        <v>2</v>
      </c>
    </row>
    <row r="11" spans="2:4" ht="12.75">
      <c r="B11" s="17" t="s">
        <v>7</v>
      </c>
      <c r="C11" s="18"/>
      <c r="D11" s="18"/>
    </row>
    <row r="12" spans="2:4" ht="12.75">
      <c r="B12" s="28" t="s">
        <v>62</v>
      </c>
      <c r="C12" s="9"/>
      <c r="D12" s="9"/>
    </row>
    <row r="13" spans="2:4" ht="12.75">
      <c r="B13" s="22" t="s">
        <v>48</v>
      </c>
      <c r="C13" s="10"/>
      <c r="D13" s="10"/>
    </row>
    <row r="14" spans="2:4" ht="12.75">
      <c r="B14" s="7" t="s">
        <v>51</v>
      </c>
      <c r="C14" s="10">
        <v>68</v>
      </c>
      <c r="D14" s="10">
        <v>68</v>
      </c>
    </row>
    <row r="15" spans="2:4" ht="12.75">
      <c r="B15" s="7" t="s">
        <v>52</v>
      </c>
      <c r="C15" s="10">
        <v>169</v>
      </c>
      <c r="D15" s="10">
        <v>186</v>
      </c>
    </row>
    <row r="16" spans="2:4" ht="12.75">
      <c r="B16" s="7" t="s">
        <v>183</v>
      </c>
      <c r="C16" s="10">
        <v>6</v>
      </c>
      <c r="D16" s="10">
        <v>6</v>
      </c>
    </row>
    <row r="17" spans="2:4" ht="12.75">
      <c r="B17" s="7" t="s">
        <v>184</v>
      </c>
      <c r="C17" s="10"/>
      <c r="D17" s="10"/>
    </row>
    <row r="18" spans="2:4" ht="12.75">
      <c r="B18" s="7" t="s">
        <v>185</v>
      </c>
      <c r="C18" s="10"/>
      <c r="D18" s="10"/>
    </row>
    <row r="19" spans="2:4" ht="12.75">
      <c r="B19" s="49" t="s">
        <v>138</v>
      </c>
      <c r="C19" s="10"/>
      <c r="D19" s="10"/>
    </row>
    <row r="20" spans="2:4" ht="12.75">
      <c r="B20" s="22" t="s">
        <v>137</v>
      </c>
      <c r="C20" s="10">
        <v>3</v>
      </c>
      <c r="D20" s="10">
        <v>3</v>
      </c>
    </row>
    <row r="21" spans="2:4" ht="12.75">
      <c r="B21" s="21" t="s">
        <v>6</v>
      </c>
      <c r="C21" s="21">
        <f>SUM(C13:C20)</f>
        <v>246</v>
      </c>
      <c r="D21" s="21">
        <f>SUM(D13:D20)</f>
        <v>263</v>
      </c>
    </row>
    <row r="22" spans="2:4" ht="12.75">
      <c r="B22" s="29" t="s">
        <v>63</v>
      </c>
      <c r="C22" s="9"/>
      <c r="D22" s="9"/>
    </row>
    <row r="23" spans="2:4" ht="12.75">
      <c r="B23" s="30" t="s">
        <v>8</v>
      </c>
      <c r="C23" s="10"/>
      <c r="D23" s="10"/>
    </row>
    <row r="24" spans="2:4" ht="12.75">
      <c r="B24" s="10" t="s">
        <v>53</v>
      </c>
      <c r="C24" s="10">
        <v>57</v>
      </c>
      <c r="D24" s="10">
        <v>12</v>
      </c>
    </row>
    <row r="25" spans="2:4" ht="12.75">
      <c r="B25" s="10" t="s">
        <v>54</v>
      </c>
      <c r="C25" s="10">
        <v>5</v>
      </c>
      <c r="D25" s="10">
        <v>5</v>
      </c>
    </row>
    <row r="26" spans="2:4" ht="12.75">
      <c r="B26" s="10" t="s">
        <v>186</v>
      </c>
      <c r="C26" s="10">
        <v>26</v>
      </c>
      <c r="D26" s="10">
        <v>27</v>
      </c>
    </row>
    <row r="27" spans="2:4" ht="12.75">
      <c r="B27" s="30" t="s">
        <v>9</v>
      </c>
      <c r="C27" s="10"/>
      <c r="D27" s="10"/>
    </row>
    <row r="28" spans="2:4" ht="12.75">
      <c r="B28" s="10" t="s">
        <v>140</v>
      </c>
      <c r="C28" s="10">
        <v>42</v>
      </c>
      <c r="D28" s="10">
        <v>29</v>
      </c>
    </row>
    <row r="29" spans="2:4" ht="12.75">
      <c r="B29" s="10" t="s">
        <v>139</v>
      </c>
      <c r="C29" s="10">
        <v>11</v>
      </c>
      <c r="D29" s="10"/>
    </row>
    <row r="30" spans="2:4" ht="12.75">
      <c r="B30" s="30" t="s">
        <v>10</v>
      </c>
      <c r="C30" s="10">
        <v>352</v>
      </c>
      <c r="D30" s="10">
        <v>217</v>
      </c>
    </row>
    <row r="31" spans="2:4" ht="12.75">
      <c r="B31" s="30" t="s">
        <v>56</v>
      </c>
      <c r="C31" s="10">
        <v>9</v>
      </c>
      <c r="D31" s="10"/>
    </row>
    <row r="32" spans="2:4" ht="12.75">
      <c r="B32" s="30" t="s">
        <v>57</v>
      </c>
      <c r="C32" s="10"/>
      <c r="D32" s="10"/>
    </row>
    <row r="33" spans="2:4" ht="12.75">
      <c r="B33" s="21" t="s">
        <v>11</v>
      </c>
      <c r="C33" s="21">
        <f>SUM(C23:C32)</f>
        <v>502</v>
      </c>
      <c r="D33" s="21">
        <f>SUM(D23:D32)</f>
        <v>290</v>
      </c>
    </row>
    <row r="34" spans="2:4" ht="12.75">
      <c r="B34" s="21" t="s">
        <v>12</v>
      </c>
      <c r="C34" s="21">
        <f>C21+C33</f>
        <v>748</v>
      </c>
      <c r="D34" s="21">
        <f>D21+D33</f>
        <v>553</v>
      </c>
    </row>
    <row r="35" spans="2:4" ht="12.75">
      <c r="B35" s="6"/>
      <c r="C35" s="6"/>
      <c r="D35" s="6"/>
    </row>
    <row r="36" spans="2:4" ht="12.75">
      <c r="B36" s="19" t="s">
        <v>13</v>
      </c>
      <c r="C36" s="20"/>
      <c r="D36" s="20"/>
    </row>
    <row r="37" spans="2:4" ht="12.75">
      <c r="B37" s="29" t="s">
        <v>64</v>
      </c>
      <c r="C37" s="9"/>
      <c r="D37" s="9"/>
    </row>
    <row r="38" spans="2:4" ht="12.75">
      <c r="B38" s="10" t="s">
        <v>141</v>
      </c>
      <c r="C38" s="10">
        <v>5</v>
      </c>
      <c r="D38" s="10">
        <v>5</v>
      </c>
    </row>
    <row r="39" spans="2:4" ht="12.75">
      <c r="B39" s="10" t="s">
        <v>142</v>
      </c>
      <c r="C39" s="10"/>
      <c r="D39" s="10"/>
    </row>
    <row r="40" spans="2:4" ht="12.75">
      <c r="B40" s="21" t="s">
        <v>14</v>
      </c>
      <c r="C40" s="21">
        <f>SUM(C38:C39)</f>
        <v>5</v>
      </c>
      <c r="D40" s="21">
        <f>SUM(D38:D39)</f>
        <v>5</v>
      </c>
    </row>
    <row r="41" spans="2:4" ht="12.75">
      <c r="B41" s="29" t="s">
        <v>65</v>
      </c>
      <c r="C41" s="9"/>
      <c r="D41" s="9"/>
    </row>
    <row r="42" spans="2:4" ht="12.75">
      <c r="B42" s="10" t="s">
        <v>141</v>
      </c>
      <c r="C42" s="10"/>
      <c r="D42" s="10"/>
    </row>
    <row r="43" spans="2:4" ht="12.75">
      <c r="B43" s="10" t="s">
        <v>143</v>
      </c>
      <c r="C43" s="10">
        <v>76</v>
      </c>
      <c r="D43" s="10">
        <v>4</v>
      </c>
    </row>
    <row r="44" spans="2:4" ht="12.75">
      <c r="B44" s="10" t="s">
        <v>144</v>
      </c>
      <c r="C44" s="10">
        <v>1</v>
      </c>
      <c r="D44" s="10">
        <v>2</v>
      </c>
    </row>
    <row r="45" spans="2:4" ht="12.75">
      <c r="B45" s="10" t="s">
        <v>145</v>
      </c>
      <c r="C45" s="10">
        <v>15</v>
      </c>
      <c r="D45" s="10">
        <v>4</v>
      </c>
    </row>
    <row r="46" spans="2:4" ht="12.75">
      <c r="B46" s="10" t="s">
        <v>55</v>
      </c>
      <c r="C46" s="10">
        <v>2</v>
      </c>
      <c r="D46" s="10">
        <v>4</v>
      </c>
    </row>
    <row r="47" spans="2:4" ht="12.75">
      <c r="B47" s="10" t="s">
        <v>146</v>
      </c>
      <c r="C47" s="10">
        <v>10</v>
      </c>
      <c r="D47" s="10">
        <v>10</v>
      </c>
    </row>
    <row r="48" spans="2:4" ht="12.75">
      <c r="B48" s="21" t="s">
        <v>15</v>
      </c>
      <c r="C48" s="21">
        <f>SUM(C42:C47)</f>
        <v>104</v>
      </c>
      <c r="D48" s="21">
        <f>SUM(D42:D47)</f>
        <v>24</v>
      </c>
    </row>
    <row r="49" spans="2:4" ht="12.75">
      <c r="B49" s="21" t="s">
        <v>16</v>
      </c>
      <c r="C49" s="21">
        <f>C40+C48</f>
        <v>109</v>
      </c>
      <c r="D49" s="21">
        <f>D40+D48</f>
        <v>29</v>
      </c>
    </row>
    <row r="50" spans="2:4" ht="12.75">
      <c r="B50" s="6"/>
      <c r="C50" s="6"/>
      <c r="D50" s="6"/>
    </row>
    <row r="51" spans="2:4" ht="12.75">
      <c r="B51" s="12" t="s">
        <v>17</v>
      </c>
      <c r="C51" s="13"/>
      <c r="D51" s="13"/>
    </row>
    <row r="52" spans="2:4" ht="12.75">
      <c r="B52" s="9" t="s">
        <v>18</v>
      </c>
      <c r="C52" s="9">
        <v>65</v>
      </c>
      <c r="D52" s="9">
        <v>65</v>
      </c>
    </row>
    <row r="53" spans="2:4" ht="12.75">
      <c r="B53" s="10" t="s">
        <v>58</v>
      </c>
      <c r="C53" s="10">
        <v>575</v>
      </c>
      <c r="D53" s="10">
        <v>575</v>
      </c>
    </row>
    <row r="54" spans="2:4" ht="12.75">
      <c r="B54" s="10" t="s">
        <v>59</v>
      </c>
      <c r="C54" s="10">
        <v>-116</v>
      </c>
      <c r="D54" s="10">
        <v>-193</v>
      </c>
    </row>
    <row r="55" spans="2:4" ht="12.75">
      <c r="B55" s="10" t="s">
        <v>60</v>
      </c>
      <c r="C55" s="10">
        <v>115</v>
      </c>
      <c r="D55" s="10">
        <v>77</v>
      </c>
    </row>
    <row r="56" spans="2:4" ht="12.75">
      <c r="B56" s="21" t="s">
        <v>19</v>
      </c>
      <c r="C56" s="21">
        <f>SUM(C52:C55)</f>
        <v>639</v>
      </c>
      <c r="D56" s="21">
        <f>SUM(D52:D55)</f>
        <v>524</v>
      </c>
    </row>
    <row r="57" spans="2:4" ht="12.75">
      <c r="B57" s="21" t="s">
        <v>20</v>
      </c>
      <c r="C57" s="21">
        <f>C49+C56</f>
        <v>748</v>
      </c>
      <c r="D57" s="21">
        <f>D49+D56</f>
        <v>553</v>
      </c>
    </row>
    <row r="58" spans="2:4" ht="12.75">
      <c r="B58" s="21" t="s">
        <v>20</v>
      </c>
      <c r="C58" s="21">
        <f>C50+C57</f>
        <v>748</v>
      </c>
      <c r="D58" s="21">
        <f>D50+D57</f>
        <v>553</v>
      </c>
    </row>
    <row r="62" spans="2:3" ht="12" customHeight="1">
      <c r="B62" t="s">
        <v>175</v>
      </c>
      <c r="C62" t="s">
        <v>75</v>
      </c>
    </row>
    <row r="63" ht="12.75">
      <c r="C63" t="s">
        <v>172</v>
      </c>
    </row>
    <row r="66" ht="12.75">
      <c r="C66" t="s">
        <v>61</v>
      </c>
    </row>
    <row r="67" ht="12.75">
      <c r="C67" t="s">
        <v>166</v>
      </c>
    </row>
  </sheetData>
  <mergeCells count="3">
    <mergeCell ref="B6:D6"/>
    <mergeCell ref="B4:D4"/>
    <mergeCell ref="B5:D5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43"/>
  <sheetViews>
    <sheetView workbookViewId="0" topLeftCell="A13">
      <selection activeCell="F15" sqref="F15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5" spans="2:4" ht="12.75">
      <c r="B5" s="53" t="s">
        <v>169</v>
      </c>
      <c r="C5" s="53"/>
      <c r="D5" s="53"/>
    </row>
    <row r="6" spans="2:4" ht="12.75">
      <c r="B6" s="53" t="s">
        <v>135</v>
      </c>
      <c r="C6" s="53"/>
      <c r="D6" s="53"/>
    </row>
    <row r="7" spans="2:4" ht="12.75">
      <c r="B7" s="53" t="s">
        <v>174</v>
      </c>
      <c r="C7" s="53"/>
      <c r="D7" s="53"/>
    </row>
    <row r="8" ht="13.5" thickBot="1">
      <c r="D8" s="3" t="s">
        <v>4</v>
      </c>
    </row>
    <row r="9" spans="2:4" ht="12.75">
      <c r="B9" s="1" t="s">
        <v>21</v>
      </c>
      <c r="C9" s="4" t="s">
        <v>1</v>
      </c>
      <c r="D9" s="4" t="s">
        <v>1</v>
      </c>
    </row>
    <row r="10" spans="2:4" ht="12.75">
      <c r="B10" s="2"/>
      <c r="C10" s="5">
        <v>2010</v>
      </c>
      <c r="D10" s="5">
        <v>2009</v>
      </c>
    </row>
    <row r="11" spans="2:4" ht="12.75">
      <c r="B11" s="2"/>
      <c r="C11" s="5" t="s">
        <v>2</v>
      </c>
      <c r="D11" s="5" t="s">
        <v>2</v>
      </c>
    </row>
    <row r="12" spans="2:4" ht="18.75" customHeight="1">
      <c r="B12" s="21" t="s">
        <v>68</v>
      </c>
      <c r="C12" s="21">
        <f>SUM(C13:C17)</f>
        <v>268</v>
      </c>
      <c r="D12" s="21">
        <f>SUM(D13:D17)</f>
        <v>241</v>
      </c>
    </row>
    <row r="13" spans="2:4" ht="15" customHeight="1">
      <c r="B13" s="31" t="s">
        <v>66</v>
      </c>
      <c r="C13" s="6">
        <v>128</v>
      </c>
      <c r="D13" s="6">
        <v>93</v>
      </c>
    </row>
    <row r="14" spans="2:4" ht="15" customHeight="1">
      <c r="B14" s="31" t="s">
        <v>147</v>
      </c>
      <c r="C14" s="6">
        <v>130</v>
      </c>
      <c r="D14" s="6">
        <v>136</v>
      </c>
    </row>
    <row r="15" spans="2:4" ht="15.75" customHeight="1">
      <c r="B15" s="31" t="s">
        <v>187</v>
      </c>
      <c r="C15" s="6">
        <v>3</v>
      </c>
      <c r="D15" s="6"/>
    </row>
    <row r="16" spans="2:4" ht="16.5" customHeight="1">
      <c r="B16" s="31" t="s">
        <v>67</v>
      </c>
      <c r="C16" s="6"/>
      <c r="D16" s="6"/>
    </row>
    <row r="17" spans="2:4" ht="18" customHeight="1">
      <c r="B17" s="31" t="s">
        <v>148</v>
      </c>
      <c r="C17" s="6">
        <v>7</v>
      </c>
      <c r="D17" s="6">
        <v>12</v>
      </c>
    </row>
    <row r="18" spans="2:4" ht="17.25" customHeight="1">
      <c r="B18" s="29" t="s">
        <v>149</v>
      </c>
      <c r="C18" s="29">
        <f>SUM(C19:C25)</f>
        <v>145</v>
      </c>
      <c r="D18" s="29">
        <f>SUM(D19:D25)</f>
        <v>154</v>
      </c>
    </row>
    <row r="19" spans="2:4" ht="17.25" customHeight="1">
      <c r="B19" s="6" t="s">
        <v>150</v>
      </c>
      <c r="C19" s="6">
        <v>61</v>
      </c>
      <c r="D19" s="6">
        <v>54</v>
      </c>
    </row>
    <row r="20" spans="2:4" ht="17.25" customHeight="1">
      <c r="B20" s="6" t="s">
        <v>151</v>
      </c>
      <c r="C20" s="6">
        <v>44</v>
      </c>
      <c r="D20" s="6">
        <v>40</v>
      </c>
    </row>
    <row r="21" spans="2:4" ht="16.5" customHeight="1">
      <c r="B21" s="6" t="s">
        <v>152</v>
      </c>
      <c r="C21" s="6">
        <v>18</v>
      </c>
      <c r="D21" s="6">
        <v>18</v>
      </c>
    </row>
    <row r="22" spans="2:4" ht="16.5" customHeight="1">
      <c r="B22" s="6" t="s">
        <v>153</v>
      </c>
      <c r="C22" s="6">
        <v>21</v>
      </c>
      <c r="D22" s="6">
        <v>30</v>
      </c>
    </row>
    <row r="23" spans="2:4" ht="17.25" customHeight="1">
      <c r="B23" s="6" t="s">
        <v>154</v>
      </c>
      <c r="C23" s="6"/>
      <c r="D23" s="6">
        <v>11</v>
      </c>
    </row>
    <row r="24" spans="2:4" ht="15.75" customHeight="1">
      <c r="B24" s="32" t="s">
        <v>165</v>
      </c>
      <c r="C24" s="6"/>
      <c r="D24" s="6">
        <v>1</v>
      </c>
    </row>
    <row r="25" spans="2:4" ht="15.75" customHeight="1">
      <c r="B25" s="32" t="s">
        <v>155</v>
      </c>
      <c r="C25" s="6">
        <v>1</v>
      </c>
      <c r="D25" s="6"/>
    </row>
    <row r="26" spans="2:4" ht="18" customHeight="1">
      <c r="B26" s="21" t="s">
        <v>69</v>
      </c>
      <c r="C26" s="21">
        <f>C12-C18</f>
        <v>123</v>
      </c>
      <c r="D26" s="21">
        <f>D12-D18</f>
        <v>87</v>
      </c>
    </row>
    <row r="27" spans="2:4" ht="15" customHeight="1">
      <c r="B27" s="6" t="s">
        <v>70</v>
      </c>
      <c r="C27" s="6">
        <v>5</v>
      </c>
      <c r="D27" s="6">
        <v>-1</v>
      </c>
    </row>
    <row r="28" spans="2:4" ht="18" customHeight="1">
      <c r="B28" s="21" t="s">
        <v>71</v>
      </c>
      <c r="C28" s="21">
        <f>C26+C27</f>
        <v>128</v>
      </c>
      <c r="D28" s="21">
        <f>D26+D27</f>
        <v>86</v>
      </c>
    </row>
    <row r="29" spans="2:4" ht="17.25" customHeight="1">
      <c r="B29" s="6" t="s">
        <v>72</v>
      </c>
      <c r="C29" s="6">
        <v>13</v>
      </c>
      <c r="D29" s="6">
        <v>9</v>
      </c>
    </row>
    <row r="30" spans="2:4" ht="15.75" customHeight="1">
      <c r="B30" s="21" t="s">
        <v>73</v>
      </c>
      <c r="C30" s="21">
        <f>C28-C29</f>
        <v>115</v>
      </c>
      <c r="D30" s="21">
        <f>D28-D29</f>
        <v>77</v>
      </c>
    </row>
    <row r="31" spans="2:4" ht="20.25" customHeight="1">
      <c r="B31" s="6" t="s">
        <v>74</v>
      </c>
      <c r="C31" s="6"/>
      <c r="D31" s="6"/>
    </row>
    <row r="32" spans="2:4" ht="20.25" customHeight="1">
      <c r="B32" s="6" t="s">
        <v>167</v>
      </c>
      <c r="C32" s="6"/>
      <c r="D32" s="6"/>
    </row>
    <row r="33" spans="2:4" ht="21.75" customHeight="1">
      <c r="B33" s="21" t="s">
        <v>168</v>
      </c>
      <c r="C33" s="21">
        <f>C30+C31-C32</f>
        <v>115</v>
      </c>
      <c r="D33" s="21">
        <f>D30+D31-D32</f>
        <v>77</v>
      </c>
    </row>
    <row r="38" spans="2:3" ht="12" customHeight="1">
      <c r="B38" t="s">
        <v>175</v>
      </c>
      <c r="C38" t="s">
        <v>75</v>
      </c>
    </row>
    <row r="39" ht="12.75">
      <c r="C39" t="s">
        <v>172</v>
      </c>
    </row>
    <row r="42" ht="12.75">
      <c r="C42" t="s">
        <v>61</v>
      </c>
    </row>
    <row r="43" ht="12.75">
      <c r="C43" t="s">
        <v>166</v>
      </c>
    </row>
  </sheetData>
  <mergeCells count="3">
    <mergeCell ref="B7:D7"/>
    <mergeCell ref="B6:D6"/>
    <mergeCell ref="B5:D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4"/>
  <sheetViews>
    <sheetView workbookViewId="0" topLeftCell="A4">
      <selection activeCell="B18" sqref="B18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6" spans="2:9" ht="18.75" customHeight="1">
      <c r="B6" s="53" t="s">
        <v>84</v>
      </c>
      <c r="C6" s="53"/>
      <c r="D6" s="53"/>
      <c r="E6" s="53"/>
      <c r="F6" s="53"/>
      <c r="G6" s="53"/>
      <c r="H6" s="53"/>
      <c r="I6" s="53"/>
    </row>
    <row r="7" spans="2:9" s="23" customFormat="1" ht="17.25" customHeight="1">
      <c r="B7" s="53" t="s">
        <v>135</v>
      </c>
      <c r="C7" s="53"/>
      <c r="D7" s="53"/>
      <c r="E7" s="53"/>
      <c r="F7" s="53"/>
      <c r="G7" s="53"/>
      <c r="H7" s="53"/>
      <c r="I7" s="53"/>
    </row>
    <row r="8" spans="2:9" s="23" customFormat="1" ht="17.25" customHeight="1">
      <c r="B8" s="53" t="s">
        <v>176</v>
      </c>
      <c r="C8" s="53"/>
      <c r="D8" s="53"/>
      <c r="E8" s="53"/>
      <c r="F8" s="53"/>
      <c r="G8" s="53"/>
      <c r="H8" s="53"/>
      <c r="I8" s="53"/>
    </row>
    <row r="9" s="23" customFormat="1" ht="12.75"/>
    <row r="10" s="23" customFormat="1" ht="12.75"/>
    <row r="11" ht="12.75">
      <c r="I11" t="s">
        <v>106</v>
      </c>
    </row>
    <row r="12" spans="2:9" ht="12.75">
      <c r="B12" s="29" t="s">
        <v>22</v>
      </c>
      <c r="C12" s="33" t="s">
        <v>23</v>
      </c>
      <c r="D12" s="33" t="s">
        <v>25</v>
      </c>
      <c r="E12" s="33" t="s">
        <v>27</v>
      </c>
      <c r="F12" s="33" t="s">
        <v>29</v>
      </c>
      <c r="G12" s="33" t="s">
        <v>31</v>
      </c>
      <c r="H12" s="33" t="s">
        <v>49</v>
      </c>
      <c r="I12" s="33" t="s">
        <v>32</v>
      </c>
    </row>
    <row r="13" spans="2:9" ht="12.75">
      <c r="B13" s="34"/>
      <c r="C13" s="35" t="s">
        <v>24</v>
      </c>
      <c r="D13" s="35" t="s">
        <v>26</v>
      </c>
      <c r="E13" s="35" t="s">
        <v>28</v>
      </c>
      <c r="F13" s="35" t="s">
        <v>30</v>
      </c>
      <c r="G13" s="35" t="s">
        <v>30</v>
      </c>
      <c r="H13" s="35" t="s">
        <v>33</v>
      </c>
      <c r="I13" s="35"/>
    </row>
    <row r="14" spans="2:9" ht="22.5" customHeight="1">
      <c r="B14" s="15" t="s">
        <v>188</v>
      </c>
      <c r="C14" s="21">
        <v>65</v>
      </c>
      <c r="D14" s="21"/>
      <c r="E14" s="21"/>
      <c r="F14" s="21">
        <v>50</v>
      </c>
      <c r="G14" s="21">
        <v>525</v>
      </c>
      <c r="H14" s="21">
        <v>-116</v>
      </c>
      <c r="I14" s="21">
        <f>C14+D14+E14+F14+G14+H14</f>
        <v>524</v>
      </c>
    </row>
    <row r="15" spans="2:9" ht="18.75" customHeight="1">
      <c r="B15" s="9" t="s">
        <v>34</v>
      </c>
      <c r="C15" s="9"/>
      <c r="D15" s="9"/>
      <c r="E15" s="9"/>
      <c r="F15" s="9"/>
      <c r="G15" s="9"/>
      <c r="H15" s="9"/>
      <c r="I15" s="9">
        <f>H15</f>
        <v>0</v>
      </c>
    </row>
    <row r="16" spans="2:9" ht="17.25" customHeight="1">
      <c r="B16" s="10" t="s">
        <v>156</v>
      </c>
      <c r="C16" s="10"/>
      <c r="D16" s="10"/>
      <c r="E16" s="10"/>
      <c r="F16" s="10"/>
      <c r="G16" s="10"/>
      <c r="H16" s="10"/>
      <c r="I16" s="10"/>
    </row>
    <row r="17" spans="2:9" ht="28.5" customHeight="1">
      <c r="B17" s="6" t="s">
        <v>35</v>
      </c>
      <c r="C17" s="6"/>
      <c r="D17" s="6"/>
      <c r="E17" s="6"/>
      <c r="F17" s="6"/>
      <c r="G17" s="6"/>
      <c r="H17" s="6">
        <v>115</v>
      </c>
      <c r="I17" s="6">
        <f>H17</f>
        <v>115</v>
      </c>
    </row>
    <row r="18" spans="2:9" ht="27.75" customHeight="1">
      <c r="B18" s="21" t="s">
        <v>189</v>
      </c>
      <c r="C18" s="21">
        <f>C14+C15+C17</f>
        <v>65</v>
      </c>
      <c r="D18" s="21">
        <f>D14+D15+D17</f>
        <v>0</v>
      </c>
      <c r="E18" s="21">
        <f>E14+E15+E17</f>
        <v>0</v>
      </c>
      <c r="F18" s="21">
        <f>F14+F15+F17</f>
        <v>50</v>
      </c>
      <c r="G18" s="21">
        <f>G14+G15+G17</f>
        <v>525</v>
      </c>
      <c r="H18" s="21">
        <f>H14-H15+H17</f>
        <v>-1</v>
      </c>
      <c r="I18" s="21">
        <f>I14-I15+I17</f>
        <v>639</v>
      </c>
    </row>
    <row r="23" spans="2:7" ht="12" customHeight="1">
      <c r="B23" t="s">
        <v>175</v>
      </c>
      <c r="D23" t="s">
        <v>75</v>
      </c>
      <c r="G23" t="s">
        <v>61</v>
      </c>
    </row>
    <row r="24" spans="4:7" ht="12.75">
      <c r="D24" t="s">
        <v>172</v>
      </c>
      <c r="G24" t="s">
        <v>166</v>
      </c>
    </row>
  </sheetData>
  <mergeCells count="3">
    <mergeCell ref="B6:I6"/>
    <mergeCell ref="B7:I7"/>
    <mergeCell ref="B8:I8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4"/>
  <sheetViews>
    <sheetView workbookViewId="0" topLeftCell="A1">
      <selection activeCell="C33" sqref="C33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spans="2:4" ht="14.25" customHeight="1">
      <c r="B2" s="54" t="s">
        <v>47</v>
      </c>
      <c r="C2" s="54"/>
      <c r="D2" s="54"/>
    </row>
    <row r="3" spans="2:4" ht="15.75" customHeight="1">
      <c r="B3" s="53" t="s">
        <v>135</v>
      </c>
      <c r="C3" s="53"/>
      <c r="D3" s="53"/>
    </row>
    <row r="4" spans="2:4" ht="15" customHeight="1">
      <c r="B4" s="54" t="s">
        <v>177</v>
      </c>
      <c r="C4" s="54"/>
      <c r="D4" s="54"/>
    </row>
    <row r="5" ht="12.75">
      <c r="D5" t="s">
        <v>105</v>
      </c>
    </row>
    <row r="6" spans="2:4" ht="12.75">
      <c r="B6" s="29"/>
      <c r="C6" s="37" t="s">
        <v>1</v>
      </c>
      <c r="D6" s="33" t="s">
        <v>3</v>
      </c>
    </row>
    <row r="7" spans="2:4" ht="12.75">
      <c r="B7" s="38" t="s">
        <v>36</v>
      </c>
      <c r="C7" s="39">
        <v>2010</v>
      </c>
      <c r="D7" s="39">
        <v>2009</v>
      </c>
    </row>
    <row r="8" spans="2:4" ht="12.75">
      <c r="B8" s="34"/>
      <c r="C8" s="40" t="s">
        <v>2</v>
      </c>
      <c r="D8" s="40" t="s">
        <v>2</v>
      </c>
    </row>
    <row r="9" spans="2:4" ht="12.75">
      <c r="B9" s="14" t="s">
        <v>5</v>
      </c>
      <c r="C9" s="16">
        <v>1</v>
      </c>
      <c r="D9" s="16">
        <v>1</v>
      </c>
    </row>
    <row r="10" spans="2:4" ht="16.5" customHeight="1">
      <c r="B10" s="15" t="s">
        <v>37</v>
      </c>
      <c r="C10" s="6"/>
      <c r="D10" s="6"/>
    </row>
    <row r="11" spans="2:4" ht="16.5" customHeight="1">
      <c r="B11" s="6" t="s">
        <v>38</v>
      </c>
      <c r="C11" s="6">
        <v>308</v>
      </c>
      <c r="D11" s="6">
        <v>255</v>
      </c>
    </row>
    <row r="12" spans="2:4" ht="16.5" customHeight="1">
      <c r="B12" s="6" t="s">
        <v>77</v>
      </c>
      <c r="C12" s="6">
        <v>138</v>
      </c>
      <c r="D12" s="6">
        <v>135</v>
      </c>
    </row>
    <row r="13" spans="2:4" ht="16.5" customHeight="1">
      <c r="B13" s="21" t="s">
        <v>50</v>
      </c>
      <c r="C13" s="21">
        <f>C11-C12</f>
        <v>170</v>
      </c>
      <c r="D13" s="21">
        <f>D11-D12</f>
        <v>120</v>
      </c>
    </row>
    <row r="14" spans="2:4" ht="16.5" customHeight="1">
      <c r="B14" s="6" t="s">
        <v>157</v>
      </c>
      <c r="C14" s="6">
        <v>11</v>
      </c>
      <c r="D14" s="6">
        <v>12</v>
      </c>
    </row>
    <row r="15" spans="2:4" ht="16.5" customHeight="1">
      <c r="B15" s="6" t="s">
        <v>158</v>
      </c>
      <c r="C15" s="6">
        <v>28</v>
      </c>
      <c r="D15" s="6">
        <v>40</v>
      </c>
    </row>
    <row r="16" spans="2:4" ht="16.5" customHeight="1">
      <c r="B16" s="6" t="s">
        <v>39</v>
      </c>
      <c r="C16" s="6">
        <v>0</v>
      </c>
      <c r="D16" s="6">
        <v>0</v>
      </c>
    </row>
    <row r="17" spans="2:4" ht="16.5" customHeight="1">
      <c r="B17" s="21" t="s">
        <v>159</v>
      </c>
      <c r="C17" s="21">
        <f>C13-C14-C15+C16</f>
        <v>131</v>
      </c>
      <c r="D17" s="21">
        <f>D13-D14-D15+D16</f>
        <v>68</v>
      </c>
    </row>
    <row r="18" spans="2:4" ht="16.5" customHeight="1">
      <c r="B18" s="9" t="s">
        <v>78</v>
      </c>
      <c r="C18" s="9"/>
      <c r="D18" s="9"/>
    </row>
    <row r="19" spans="2:4" ht="16.5" customHeight="1">
      <c r="B19" s="28" t="s">
        <v>161</v>
      </c>
      <c r="C19" s="29">
        <f>C17+C18</f>
        <v>131</v>
      </c>
      <c r="D19" s="29">
        <f>D17+D18</f>
        <v>68</v>
      </c>
    </row>
    <row r="20" spans="2:4" ht="16.5" customHeight="1">
      <c r="B20" s="36" t="s">
        <v>40</v>
      </c>
      <c r="C20" s="11"/>
      <c r="D20" s="11"/>
    </row>
    <row r="21" spans="2:4" ht="16.5" customHeight="1">
      <c r="B21" s="9" t="s">
        <v>79</v>
      </c>
      <c r="C21" s="9"/>
      <c r="D21" s="9"/>
    </row>
    <row r="22" spans="2:4" ht="16.5" customHeight="1">
      <c r="B22" s="9" t="s">
        <v>80</v>
      </c>
      <c r="C22" s="9"/>
      <c r="D22" s="9"/>
    </row>
    <row r="23" spans="2:4" ht="16.5" customHeight="1">
      <c r="B23" s="11" t="s">
        <v>76</v>
      </c>
      <c r="C23" s="11"/>
      <c r="D23" s="11"/>
    </row>
    <row r="24" spans="2:4" ht="16.5" customHeight="1">
      <c r="B24" s="21" t="s">
        <v>82</v>
      </c>
      <c r="C24" s="21">
        <f>SUM(C21:C23)</f>
        <v>0</v>
      </c>
      <c r="D24" s="21">
        <f>SUM(D21:D23)</f>
        <v>0</v>
      </c>
    </row>
    <row r="25" spans="2:4" ht="16.5" customHeight="1">
      <c r="B25" s="15" t="s">
        <v>41</v>
      </c>
      <c r="C25" s="6"/>
      <c r="D25" s="6"/>
    </row>
    <row r="26" spans="2:4" ht="16.5" customHeight="1">
      <c r="B26" s="9" t="s">
        <v>160</v>
      </c>
      <c r="C26" s="9">
        <v>1</v>
      </c>
      <c r="D26" s="9">
        <v>1</v>
      </c>
    </row>
    <row r="27" spans="2:4" ht="16.5" customHeight="1">
      <c r="B27" s="9" t="s">
        <v>190</v>
      </c>
      <c r="C27" s="9">
        <v>5</v>
      </c>
      <c r="D27" s="9"/>
    </row>
    <row r="28" spans="2:4" ht="16.5" customHeight="1">
      <c r="B28" s="29" t="s">
        <v>81</v>
      </c>
      <c r="C28" s="29">
        <f>C27-C26</f>
        <v>4</v>
      </c>
      <c r="D28" s="29">
        <f>-D26</f>
        <v>-1</v>
      </c>
    </row>
    <row r="29" spans="2:4" ht="16.5" customHeight="1">
      <c r="B29" s="29" t="s">
        <v>42</v>
      </c>
      <c r="C29" s="29"/>
      <c r="D29" s="29"/>
    </row>
    <row r="30" spans="2:4" ht="16.5" customHeight="1">
      <c r="B30" s="34" t="s">
        <v>43</v>
      </c>
      <c r="C30" s="34">
        <f>C19+C24+C28</f>
        <v>135</v>
      </c>
      <c r="D30" s="34">
        <f>D19+D24+D28</f>
        <v>67</v>
      </c>
    </row>
    <row r="31" spans="2:4" ht="16.5" customHeight="1">
      <c r="B31" s="29" t="s">
        <v>44</v>
      </c>
      <c r="C31" s="29"/>
      <c r="D31" s="29"/>
    </row>
    <row r="32" spans="2:4" ht="16.5" customHeight="1">
      <c r="B32" s="34" t="s">
        <v>45</v>
      </c>
      <c r="C32" s="34">
        <v>217</v>
      </c>
      <c r="D32" s="34">
        <v>150</v>
      </c>
    </row>
    <row r="33" spans="2:4" ht="16.5" customHeight="1">
      <c r="B33" s="29" t="s">
        <v>44</v>
      </c>
      <c r="C33" s="29"/>
      <c r="D33" s="29"/>
    </row>
    <row r="34" spans="2:4" ht="16.5" customHeight="1">
      <c r="B34" s="34" t="s">
        <v>46</v>
      </c>
      <c r="C34" s="34">
        <f>SUM(C30:C32)</f>
        <v>352</v>
      </c>
      <c r="D34" s="34">
        <f>SUM(D30:D32)</f>
        <v>217</v>
      </c>
    </row>
    <row r="35" spans="2:4" ht="12.75">
      <c r="B35" s="8"/>
      <c r="C35" s="8"/>
      <c r="D35" s="8"/>
    </row>
    <row r="36" spans="2:4" ht="12.75">
      <c r="B36" s="8"/>
      <c r="C36" s="8"/>
      <c r="D36" s="8"/>
    </row>
    <row r="38" spans="2:3" ht="12" customHeight="1">
      <c r="B38" t="s">
        <v>175</v>
      </c>
      <c r="C38" t="s">
        <v>75</v>
      </c>
    </row>
    <row r="39" ht="12.75">
      <c r="C39" t="s">
        <v>172</v>
      </c>
    </row>
    <row r="43" ht="12.75">
      <c r="C43" t="s">
        <v>61</v>
      </c>
    </row>
    <row r="44" ht="12.75">
      <c r="C44" t="s">
        <v>166</v>
      </c>
    </row>
  </sheetData>
  <mergeCells count="3">
    <mergeCell ref="B4:D4"/>
    <mergeCell ref="B2:D2"/>
    <mergeCell ref="B3:D3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H30" sqref="H30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2" spans="1:10" ht="12.75">
      <c r="A2" s="55" t="s">
        <v>163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53" t="s">
        <v>136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 t="s">
        <v>178</v>
      </c>
      <c r="B5" s="53"/>
      <c r="C5" s="53"/>
      <c r="D5" s="53"/>
      <c r="E5" s="53"/>
      <c r="F5" s="53"/>
      <c r="G5" s="53"/>
      <c r="H5" s="53"/>
      <c r="I5" s="53"/>
      <c r="J5" s="53"/>
    </row>
    <row r="6" ht="12.75">
      <c r="I6" t="s">
        <v>105</v>
      </c>
    </row>
    <row r="7" spans="1:10" ht="12.75">
      <c r="A7" s="41" t="s">
        <v>87</v>
      </c>
      <c r="B7" s="41" t="s">
        <v>88</v>
      </c>
      <c r="C7" s="41" t="s">
        <v>89</v>
      </c>
      <c r="D7" s="41" t="s">
        <v>90</v>
      </c>
      <c r="E7" s="41" t="s">
        <v>92</v>
      </c>
      <c r="F7" s="41" t="s">
        <v>93</v>
      </c>
      <c r="G7" s="41" t="s">
        <v>31</v>
      </c>
      <c r="H7" s="41" t="s">
        <v>162</v>
      </c>
      <c r="I7" s="41" t="s">
        <v>31</v>
      </c>
      <c r="J7" s="41" t="s">
        <v>32</v>
      </c>
    </row>
    <row r="8" spans="1:10" ht="12.75">
      <c r="A8" s="11"/>
      <c r="B8" s="42"/>
      <c r="C8" s="42"/>
      <c r="D8" s="42" t="s">
        <v>91</v>
      </c>
      <c r="E8" s="42"/>
      <c r="F8" s="42" t="s">
        <v>94</v>
      </c>
      <c r="G8" s="42"/>
      <c r="H8" s="42" t="s">
        <v>95</v>
      </c>
      <c r="I8" s="42" t="s">
        <v>164</v>
      </c>
      <c r="J8" s="42"/>
    </row>
    <row r="9" spans="1:10" ht="12.75">
      <c r="A9" s="15" t="s">
        <v>179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96</v>
      </c>
      <c r="B10" s="6">
        <v>68</v>
      </c>
      <c r="C10" s="6">
        <v>453</v>
      </c>
      <c r="D10" s="6">
        <v>180</v>
      </c>
      <c r="E10" s="6">
        <v>46</v>
      </c>
      <c r="F10" s="6">
        <v>25</v>
      </c>
      <c r="G10" s="6">
        <v>4</v>
      </c>
      <c r="H10" s="6">
        <v>1</v>
      </c>
      <c r="I10" s="6">
        <v>5</v>
      </c>
      <c r="J10" s="6">
        <f>SUM(B10:I10)</f>
        <v>782</v>
      </c>
    </row>
    <row r="11" spans="1:10" ht="12.75">
      <c r="A11" s="6" t="s">
        <v>97</v>
      </c>
      <c r="B11" s="6"/>
      <c r="C11" s="6">
        <v>250</v>
      </c>
      <c r="D11" s="6">
        <v>180</v>
      </c>
      <c r="E11" s="6">
        <v>39</v>
      </c>
      <c r="F11" s="6">
        <v>25</v>
      </c>
      <c r="G11" s="6">
        <v>4</v>
      </c>
      <c r="H11" s="6"/>
      <c r="I11" s="6">
        <v>2</v>
      </c>
      <c r="J11" s="6">
        <f>SUM(B11:I11)</f>
        <v>500</v>
      </c>
    </row>
    <row r="12" spans="1:10" ht="12.75">
      <c r="A12" s="6" t="s">
        <v>98</v>
      </c>
      <c r="B12" s="6">
        <f>B10-B11</f>
        <v>68</v>
      </c>
      <c r="C12" s="6">
        <f aca="true" t="shared" si="0" ref="C12:I12">C10-C11</f>
        <v>203</v>
      </c>
      <c r="D12" s="6">
        <f t="shared" si="0"/>
        <v>0</v>
      </c>
      <c r="E12" s="6">
        <f t="shared" si="0"/>
        <v>7</v>
      </c>
      <c r="F12" s="6">
        <f t="shared" si="0"/>
        <v>0</v>
      </c>
      <c r="G12" s="6">
        <f t="shared" si="0"/>
        <v>0</v>
      </c>
      <c r="H12" s="6">
        <f t="shared" si="0"/>
        <v>1</v>
      </c>
      <c r="I12" s="6">
        <f t="shared" si="0"/>
        <v>3</v>
      </c>
      <c r="J12" s="6">
        <f>SUM(B12:I12)</f>
        <v>282</v>
      </c>
    </row>
    <row r="13" spans="1:10" ht="12.75">
      <c r="A13" s="15" t="s">
        <v>180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99</v>
      </c>
      <c r="B14" s="6">
        <f>B12</f>
        <v>68</v>
      </c>
      <c r="C14" s="6">
        <f aca="true" t="shared" si="1" ref="C14:I14">C12</f>
        <v>203</v>
      </c>
      <c r="D14" s="6">
        <f t="shared" si="1"/>
        <v>0</v>
      </c>
      <c r="E14" s="6">
        <f t="shared" si="1"/>
        <v>7</v>
      </c>
      <c r="F14" s="6">
        <f t="shared" si="1"/>
        <v>0</v>
      </c>
      <c r="G14" s="6">
        <f t="shared" si="1"/>
        <v>0</v>
      </c>
      <c r="H14" s="6">
        <f t="shared" si="1"/>
        <v>1</v>
      </c>
      <c r="I14" s="6">
        <f t="shared" si="1"/>
        <v>3</v>
      </c>
      <c r="J14" s="6">
        <f aca="true" t="shared" si="2" ref="J14:J19">SUM(B14:I14)</f>
        <v>282</v>
      </c>
    </row>
    <row r="15" spans="1:10" ht="12.75">
      <c r="A15" s="6" t="s">
        <v>100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101</v>
      </c>
      <c r="B16" s="6"/>
      <c r="C16" s="6"/>
      <c r="D16" s="6"/>
      <c r="E16" s="6"/>
      <c r="F16" s="6"/>
      <c r="G16" s="6"/>
      <c r="H16" s="6"/>
      <c r="I16" s="6"/>
      <c r="J16" s="6">
        <f t="shared" si="2"/>
        <v>0</v>
      </c>
    </row>
    <row r="17" spans="1:10" ht="12.75">
      <c r="A17" s="6" t="s">
        <v>102</v>
      </c>
      <c r="B17" s="6"/>
      <c r="C17" s="6"/>
      <c r="D17" s="6"/>
      <c r="E17" s="6"/>
      <c r="F17" s="6"/>
      <c r="G17" s="6"/>
      <c r="H17" s="6">
        <v>1</v>
      </c>
      <c r="I17" s="6"/>
      <c r="J17" s="6">
        <f t="shared" si="2"/>
        <v>1</v>
      </c>
    </row>
    <row r="18" spans="1:10" ht="12.75">
      <c r="A18" s="6" t="s">
        <v>103</v>
      </c>
      <c r="B18" s="6"/>
      <c r="C18" s="6">
        <v>17</v>
      </c>
      <c r="D18" s="6"/>
      <c r="E18" s="6">
        <v>1</v>
      </c>
      <c r="F18" s="6"/>
      <c r="G18" s="6"/>
      <c r="H18" s="6"/>
      <c r="I18" s="6"/>
      <c r="J18" s="6">
        <f t="shared" si="2"/>
        <v>18</v>
      </c>
    </row>
    <row r="19" spans="1:10" ht="12.75">
      <c r="A19" s="6" t="s">
        <v>104</v>
      </c>
      <c r="B19" s="6">
        <f>B14+B15+B16-B17-B18</f>
        <v>68</v>
      </c>
      <c r="C19" s="6">
        <f aca="true" t="shared" si="3" ref="C19:I19">C14+C15+C16-C17-C18</f>
        <v>186</v>
      </c>
      <c r="D19" s="6">
        <f t="shared" si="3"/>
        <v>0</v>
      </c>
      <c r="E19" s="6">
        <f t="shared" si="3"/>
        <v>6</v>
      </c>
      <c r="F19" s="6">
        <f t="shared" si="3"/>
        <v>0</v>
      </c>
      <c r="G19" s="6">
        <f t="shared" si="3"/>
        <v>0</v>
      </c>
      <c r="H19" s="6">
        <f>H14+H15+H16-H17-H18</f>
        <v>0</v>
      </c>
      <c r="I19" s="6">
        <f t="shared" si="3"/>
        <v>3</v>
      </c>
      <c r="J19" s="6">
        <f t="shared" si="2"/>
        <v>263</v>
      </c>
    </row>
    <row r="20" spans="1:10" ht="12.75">
      <c r="A20" s="15" t="s">
        <v>171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96</v>
      </c>
      <c r="B21" s="6">
        <v>68</v>
      </c>
      <c r="C21" s="6">
        <v>453</v>
      </c>
      <c r="D21" s="6">
        <v>180</v>
      </c>
      <c r="E21" s="6">
        <v>46</v>
      </c>
      <c r="F21" s="6">
        <v>25</v>
      </c>
      <c r="G21" s="6">
        <v>4</v>
      </c>
      <c r="H21" s="6"/>
      <c r="I21" s="6">
        <v>5</v>
      </c>
      <c r="J21" s="6">
        <f>SUM(B21:I21)</f>
        <v>781</v>
      </c>
    </row>
    <row r="22" spans="1:10" ht="12.75">
      <c r="A22" s="6" t="s">
        <v>97</v>
      </c>
      <c r="B22" s="6"/>
      <c r="C22" s="6">
        <v>267</v>
      </c>
      <c r="D22" s="6">
        <v>180</v>
      </c>
      <c r="E22" s="6">
        <v>40</v>
      </c>
      <c r="F22" s="6">
        <v>25</v>
      </c>
      <c r="G22" s="6">
        <v>4</v>
      </c>
      <c r="H22" s="6"/>
      <c r="I22" s="6">
        <v>2</v>
      </c>
      <c r="J22" s="6">
        <f>SUM(B22:I22)</f>
        <v>518</v>
      </c>
    </row>
    <row r="23" spans="1:10" ht="12.75">
      <c r="A23" s="6" t="s">
        <v>98</v>
      </c>
      <c r="B23" s="6">
        <f>B21-B22</f>
        <v>68</v>
      </c>
      <c r="C23" s="6">
        <f aca="true" t="shared" si="4" ref="C23:I23">C21-C22</f>
        <v>186</v>
      </c>
      <c r="D23" s="6">
        <f t="shared" si="4"/>
        <v>0</v>
      </c>
      <c r="E23" s="6">
        <f t="shared" si="4"/>
        <v>6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3</v>
      </c>
      <c r="J23" s="6">
        <f>SUM(B23:I23)</f>
        <v>263</v>
      </c>
    </row>
    <row r="24" spans="1:10" ht="12.75">
      <c r="A24" s="15" t="s">
        <v>181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99</v>
      </c>
      <c r="B25" s="6">
        <f aca="true" t="shared" si="5" ref="B25:I25">B23</f>
        <v>68</v>
      </c>
      <c r="C25" s="6">
        <f t="shared" si="5"/>
        <v>186</v>
      </c>
      <c r="D25" s="6">
        <f t="shared" si="5"/>
        <v>0</v>
      </c>
      <c r="E25" s="6">
        <v>6</v>
      </c>
      <c r="F25" s="6">
        <f t="shared" si="5"/>
        <v>0</v>
      </c>
      <c r="G25" s="6">
        <f t="shared" si="5"/>
        <v>0</v>
      </c>
      <c r="H25" s="6">
        <f t="shared" si="5"/>
        <v>0</v>
      </c>
      <c r="I25" s="6">
        <f t="shared" si="5"/>
        <v>3</v>
      </c>
      <c r="J25" s="6">
        <f aca="true" t="shared" si="6" ref="J25:J30">SUM(B25:I25)</f>
        <v>263</v>
      </c>
    </row>
    <row r="26" spans="1:10" ht="12.75">
      <c r="A26" s="6" t="s">
        <v>100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101</v>
      </c>
      <c r="B27" s="6"/>
      <c r="C27" s="6"/>
      <c r="D27" s="6"/>
      <c r="E27" s="6"/>
      <c r="F27" s="6"/>
      <c r="G27" s="6"/>
      <c r="H27" s="6"/>
      <c r="I27" s="6"/>
      <c r="J27" s="6">
        <f t="shared" si="6"/>
        <v>0</v>
      </c>
    </row>
    <row r="28" spans="1:10" ht="12.75">
      <c r="A28" s="6" t="s">
        <v>102</v>
      </c>
      <c r="B28" s="6"/>
      <c r="C28" s="6"/>
      <c r="D28" s="6"/>
      <c r="E28" s="6"/>
      <c r="F28" s="6"/>
      <c r="G28" s="6"/>
      <c r="H28" s="6"/>
      <c r="I28" s="6"/>
      <c r="J28" s="6">
        <f t="shared" si="6"/>
        <v>0</v>
      </c>
    </row>
    <row r="29" spans="1:10" ht="12.75">
      <c r="A29" s="6" t="s">
        <v>103</v>
      </c>
      <c r="B29" s="6"/>
      <c r="C29" s="6">
        <v>17</v>
      </c>
      <c r="D29" s="6"/>
      <c r="E29" s="6"/>
      <c r="F29" s="6"/>
      <c r="G29" s="6"/>
      <c r="H29" s="6"/>
      <c r="I29" s="6"/>
      <c r="J29" s="6">
        <f t="shared" si="6"/>
        <v>17</v>
      </c>
    </row>
    <row r="30" spans="1:10" ht="12.75">
      <c r="A30" s="6" t="s">
        <v>104</v>
      </c>
      <c r="B30" s="6">
        <f>B25+B26+B27-B28-B29</f>
        <v>68</v>
      </c>
      <c r="C30" s="6">
        <f aca="true" t="shared" si="7" ref="C30:I30">C25+C26+C27-C28-C29</f>
        <v>169</v>
      </c>
      <c r="D30" s="6">
        <f t="shared" si="7"/>
        <v>0</v>
      </c>
      <c r="E30" s="6">
        <f t="shared" si="7"/>
        <v>6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3</v>
      </c>
      <c r="J30" s="6">
        <f t="shared" si="6"/>
        <v>246</v>
      </c>
    </row>
    <row r="31" spans="1:10" ht="12.75">
      <c r="A31" s="15" t="s">
        <v>182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 t="s">
        <v>96</v>
      </c>
      <c r="B32" s="6">
        <v>68</v>
      </c>
      <c r="C32" s="6">
        <v>453</v>
      </c>
      <c r="D32" s="6">
        <v>180</v>
      </c>
      <c r="E32" s="6">
        <v>46</v>
      </c>
      <c r="F32" s="6">
        <v>25</v>
      </c>
      <c r="G32" s="6">
        <v>4</v>
      </c>
      <c r="H32" s="6">
        <v>0</v>
      </c>
      <c r="I32" s="6">
        <v>5</v>
      </c>
      <c r="J32" s="6">
        <f>SUM(B32:I32)</f>
        <v>781</v>
      </c>
    </row>
    <row r="33" spans="1:10" ht="12.75">
      <c r="A33" s="6" t="s">
        <v>97</v>
      </c>
      <c r="B33" s="6"/>
      <c r="C33" s="6">
        <v>284</v>
      </c>
      <c r="D33" s="6">
        <v>180</v>
      </c>
      <c r="E33" s="6">
        <v>40</v>
      </c>
      <c r="F33" s="6">
        <v>25</v>
      </c>
      <c r="G33" s="6">
        <v>4</v>
      </c>
      <c r="H33" s="6">
        <v>0</v>
      </c>
      <c r="I33" s="6">
        <v>2</v>
      </c>
      <c r="J33" s="6">
        <f>SUM(B33:I33)</f>
        <v>535</v>
      </c>
    </row>
    <row r="34" spans="1:10" ht="12.75">
      <c r="A34" s="6" t="s">
        <v>98</v>
      </c>
      <c r="B34" s="6">
        <f>B32-B33</f>
        <v>68</v>
      </c>
      <c r="C34" s="6">
        <f aca="true" t="shared" si="8" ref="C34:I34">C32-C33</f>
        <v>169</v>
      </c>
      <c r="D34" s="6">
        <f t="shared" si="8"/>
        <v>0</v>
      </c>
      <c r="E34" s="6">
        <f t="shared" si="8"/>
        <v>6</v>
      </c>
      <c r="F34" s="6">
        <f t="shared" si="8"/>
        <v>0</v>
      </c>
      <c r="G34" s="6">
        <f t="shared" si="8"/>
        <v>0</v>
      </c>
      <c r="H34" s="6">
        <f t="shared" si="8"/>
        <v>0</v>
      </c>
      <c r="I34" s="6">
        <f t="shared" si="8"/>
        <v>3</v>
      </c>
      <c r="J34" s="6">
        <f>SUM(B34:I34)</f>
        <v>246</v>
      </c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spans="1:7" ht="12.75">
      <c r="A38" t="s">
        <v>175</v>
      </c>
      <c r="C38" t="s">
        <v>75</v>
      </c>
      <c r="G38" t="s">
        <v>61</v>
      </c>
    </row>
    <row r="39" spans="3:7" ht="12.75">
      <c r="C39" t="s">
        <v>172</v>
      </c>
      <c r="G39" t="s">
        <v>166</v>
      </c>
    </row>
  </sheetData>
  <mergeCells count="4">
    <mergeCell ref="A2:J2"/>
    <mergeCell ref="A3:J3"/>
    <mergeCell ref="A4:J4"/>
    <mergeCell ref="A5:J5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1">
      <selection activeCell="F36" sqref="F36"/>
    </sheetView>
  </sheetViews>
  <sheetFormatPr defaultColWidth="9.140625" defaultRowHeight="15.75" customHeight="1"/>
  <cols>
    <col min="1" max="1" width="4.8515625" style="44" customWidth="1"/>
    <col min="2" max="2" width="55.8515625" style="44" customWidth="1"/>
    <col min="3" max="3" width="14.8515625" style="46" customWidth="1"/>
    <col min="4" max="4" width="13.8515625" style="46" customWidth="1"/>
    <col min="5" max="16384" width="9.140625" style="44" customWidth="1"/>
  </cols>
  <sheetData>
    <row r="2" spans="2:4" ht="15.75" customHeight="1">
      <c r="B2" s="53" t="s">
        <v>134</v>
      </c>
      <c r="C2" s="53"/>
      <c r="D2" s="53"/>
    </row>
    <row r="3" spans="2:4" ht="15.75" customHeight="1">
      <c r="B3" s="54" t="s">
        <v>170</v>
      </c>
      <c r="C3" s="54"/>
      <c r="D3" s="54"/>
    </row>
    <row r="4" spans="2:4" ht="15.75" customHeight="1">
      <c r="B4" s="53" t="s">
        <v>178</v>
      </c>
      <c r="C4" s="53"/>
      <c r="D4" s="53"/>
    </row>
    <row r="6" ht="5.25" customHeight="1"/>
    <row r="7" spans="2:4" s="43" customFormat="1" ht="31.5" customHeight="1">
      <c r="B7" s="48" t="s">
        <v>87</v>
      </c>
      <c r="C7" s="48" t="s">
        <v>107</v>
      </c>
      <c r="D7" s="48" t="s">
        <v>108</v>
      </c>
    </row>
    <row r="8" spans="2:4" ht="20.25" customHeight="1">
      <c r="B8" s="47"/>
      <c r="C8" s="47"/>
      <c r="D8" s="47"/>
    </row>
    <row r="9" spans="2:4" s="45" customFormat="1" ht="20.25" customHeight="1">
      <c r="B9" s="6" t="s">
        <v>109</v>
      </c>
      <c r="C9" s="6"/>
      <c r="D9" s="6"/>
    </row>
    <row r="10" spans="2:4" s="45" customFormat="1" ht="20.25" customHeight="1">
      <c r="B10" s="6" t="s">
        <v>116</v>
      </c>
      <c r="C10" s="6" t="s">
        <v>110</v>
      </c>
      <c r="D10" s="6" t="s">
        <v>110</v>
      </c>
    </row>
    <row r="11" spans="2:4" s="45" customFormat="1" ht="20.25" customHeight="1">
      <c r="B11" s="6" t="s">
        <v>117</v>
      </c>
      <c r="C11" s="6" t="s">
        <v>110</v>
      </c>
      <c r="D11" s="6" t="s">
        <v>110</v>
      </c>
    </row>
    <row r="12" spans="2:4" s="45" customFormat="1" ht="20.25" customHeight="1">
      <c r="B12" s="6" t="s">
        <v>118</v>
      </c>
      <c r="C12" s="6" t="s">
        <v>110</v>
      </c>
      <c r="D12" s="6" t="s">
        <v>110</v>
      </c>
    </row>
    <row r="13" spans="2:4" s="45" customFormat="1" ht="20.25" customHeight="1">
      <c r="B13" s="6" t="s">
        <v>119</v>
      </c>
      <c r="C13" s="6" t="s">
        <v>110</v>
      </c>
      <c r="D13" s="6" t="s">
        <v>110</v>
      </c>
    </row>
    <row r="14" spans="2:4" s="45" customFormat="1" ht="20.25" customHeight="1">
      <c r="B14" s="6" t="s">
        <v>111</v>
      </c>
      <c r="C14" s="6"/>
      <c r="D14" s="6"/>
    </row>
    <row r="15" spans="2:4" s="45" customFormat="1" ht="20.25" customHeight="1">
      <c r="B15" s="6" t="s">
        <v>120</v>
      </c>
      <c r="C15" s="6" t="s">
        <v>110</v>
      </c>
      <c r="D15" s="6"/>
    </row>
    <row r="16" spans="2:4" s="45" customFormat="1" ht="20.25" customHeight="1">
      <c r="B16" s="6" t="s">
        <v>121</v>
      </c>
      <c r="C16" s="6"/>
      <c r="D16" s="6"/>
    </row>
    <row r="17" spans="2:4" s="45" customFormat="1" ht="20.25" customHeight="1">
      <c r="B17" s="6" t="s">
        <v>122</v>
      </c>
      <c r="C17" s="6"/>
      <c r="D17" s="6"/>
    </row>
    <row r="18" spans="2:4" s="45" customFormat="1" ht="20.25" customHeight="1">
      <c r="B18" s="6" t="s">
        <v>123</v>
      </c>
      <c r="C18" s="6" t="s">
        <v>110</v>
      </c>
      <c r="D18" s="6" t="s">
        <v>110</v>
      </c>
    </row>
    <row r="19" spans="2:4" s="45" customFormat="1" ht="20.25" customHeight="1">
      <c r="B19" s="6" t="s">
        <v>112</v>
      </c>
      <c r="C19" s="6"/>
      <c r="D19" s="6"/>
    </row>
    <row r="20" spans="2:4" s="45" customFormat="1" ht="20.25" customHeight="1">
      <c r="B20" s="6" t="s">
        <v>124</v>
      </c>
      <c r="C20" s="6" t="s">
        <v>110</v>
      </c>
      <c r="D20" s="6" t="s">
        <v>110</v>
      </c>
    </row>
    <row r="21" spans="2:4" s="45" customFormat="1" ht="20.25" customHeight="1">
      <c r="B21" s="6" t="s">
        <v>113</v>
      </c>
      <c r="C21" s="6" t="s">
        <v>110</v>
      </c>
      <c r="D21" s="6" t="s">
        <v>110</v>
      </c>
    </row>
    <row r="22" spans="2:4" s="45" customFormat="1" ht="20.25" customHeight="1">
      <c r="B22" s="6" t="s">
        <v>114</v>
      </c>
      <c r="C22" s="6" t="s">
        <v>110</v>
      </c>
      <c r="D22" s="6" t="s">
        <v>110</v>
      </c>
    </row>
    <row r="23" spans="2:4" s="45" customFormat="1" ht="20.25" customHeight="1">
      <c r="B23" s="6" t="s">
        <v>125</v>
      </c>
      <c r="C23" s="6" t="s">
        <v>110</v>
      </c>
      <c r="D23" s="6" t="s">
        <v>110</v>
      </c>
    </row>
    <row r="24" spans="2:4" s="45" customFormat="1" ht="20.25" customHeight="1">
      <c r="B24" s="6" t="s">
        <v>126</v>
      </c>
      <c r="C24" s="6" t="s">
        <v>110</v>
      </c>
      <c r="D24" s="6" t="s">
        <v>110</v>
      </c>
    </row>
    <row r="25" spans="2:4" s="45" customFormat="1" ht="20.25" customHeight="1">
      <c r="B25" s="6" t="s">
        <v>127</v>
      </c>
      <c r="C25" s="6" t="s">
        <v>110</v>
      </c>
      <c r="D25" s="6" t="s">
        <v>110</v>
      </c>
    </row>
    <row r="26" spans="2:4" s="45" customFormat="1" ht="20.25" customHeight="1">
      <c r="B26" s="6" t="s">
        <v>128</v>
      </c>
      <c r="C26" s="6" t="s">
        <v>110</v>
      </c>
      <c r="D26" s="6" t="s">
        <v>110</v>
      </c>
    </row>
    <row r="27" spans="2:4" s="45" customFormat="1" ht="20.25" customHeight="1">
      <c r="B27" s="6" t="s">
        <v>115</v>
      </c>
      <c r="C27" s="6"/>
      <c r="D27" s="6"/>
    </row>
    <row r="28" spans="2:4" s="45" customFormat="1" ht="20.25" customHeight="1">
      <c r="B28" s="6" t="s">
        <v>129</v>
      </c>
      <c r="C28" s="6" t="s">
        <v>110</v>
      </c>
      <c r="D28" s="6" t="s">
        <v>110</v>
      </c>
    </row>
    <row r="29" spans="2:4" s="45" customFormat="1" ht="20.25" customHeight="1">
      <c r="B29" s="6" t="s">
        <v>130</v>
      </c>
      <c r="C29" s="6" t="s">
        <v>110</v>
      </c>
      <c r="D29" s="6" t="s">
        <v>110</v>
      </c>
    </row>
    <row r="30" spans="2:4" s="45" customFormat="1" ht="20.25" customHeight="1">
      <c r="B30" s="6" t="s">
        <v>131</v>
      </c>
      <c r="C30" s="6" t="s">
        <v>110</v>
      </c>
      <c r="D30" s="6" t="s">
        <v>110</v>
      </c>
    </row>
    <row r="31" spans="2:4" s="45" customFormat="1" ht="20.25" customHeight="1">
      <c r="B31" s="6" t="s">
        <v>132</v>
      </c>
      <c r="C31" s="6" t="s">
        <v>110</v>
      </c>
      <c r="D31" s="6" t="s">
        <v>110</v>
      </c>
    </row>
    <row r="32" spans="2:4" s="45" customFormat="1" ht="20.25" customHeight="1">
      <c r="B32" s="6" t="s">
        <v>133</v>
      </c>
      <c r="C32" s="6" t="s">
        <v>110</v>
      </c>
      <c r="D32" s="6" t="s">
        <v>110</v>
      </c>
    </row>
    <row r="35" spans="2:3" ht="12" customHeight="1">
      <c r="B35" t="s">
        <v>175</v>
      </c>
      <c r="C35" t="s">
        <v>75</v>
      </c>
    </row>
    <row r="36" ht="12.75">
      <c r="C36" t="s">
        <v>172</v>
      </c>
    </row>
    <row r="37" ht="12.75"/>
    <row r="38" ht="12.75"/>
    <row r="39" ht="12.75">
      <c r="C39" t="s">
        <v>61</v>
      </c>
    </row>
    <row r="40" ht="12.75">
      <c r="C40" t="s">
        <v>166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6"/>
  <sheetViews>
    <sheetView workbookViewId="0" topLeftCell="A1">
      <selection activeCell="B65" sqref="B65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2" spans="2:4" s="23" customFormat="1" ht="12.75">
      <c r="B2" s="54" t="s">
        <v>85</v>
      </c>
      <c r="C2" s="54"/>
      <c r="D2" s="54"/>
    </row>
    <row r="3" spans="2:7" s="23" customFormat="1" ht="12.75">
      <c r="B3" s="53" t="s">
        <v>135</v>
      </c>
      <c r="C3" s="53"/>
      <c r="D3" s="53"/>
      <c r="G3" s="52"/>
    </row>
    <row r="4" spans="2:4" s="23" customFormat="1" ht="12.75">
      <c r="B4" s="53" t="s">
        <v>173</v>
      </c>
      <c r="C4" s="53"/>
      <c r="D4" s="53"/>
    </row>
    <row r="5" ht="12.75">
      <c r="D5" s="3" t="s">
        <v>4</v>
      </c>
    </row>
    <row r="6" spans="2:4" ht="13.5" thickBot="1">
      <c r="B6" s="50"/>
      <c r="C6" s="51"/>
      <c r="D6" s="51"/>
    </row>
    <row r="7" spans="2:4" ht="12.75">
      <c r="B7" s="24" t="s">
        <v>0</v>
      </c>
      <c r="C7" s="25" t="s">
        <v>1</v>
      </c>
      <c r="D7" s="25" t="s">
        <v>1</v>
      </c>
    </row>
    <row r="8" spans="2:4" ht="12.75">
      <c r="B8" s="26"/>
      <c r="C8" s="27">
        <v>2010</v>
      </c>
      <c r="D8" s="27">
        <v>2009</v>
      </c>
    </row>
    <row r="9" spans="2:4" ht="12.75">
      <c r="B9" s="26"/>
      <c r="C9" s="27" t="s">
        <v>2</v>
      </c>
      <c r="D9" s="27" t="s">
        <v>2</v>
      </c>
    </row>
    <row r="10" spans="2:4" ht="12.75">
      <c r="B10" s="17" t="s">
        <v>7</v>
      </c>
      <c r="C10" s="18"/>
      <c r="D10" s="18"/>
    </row>
    <row r="11" spans="2:4" ht="12.75">
      <c r="B11" s="28" t="s">
        <v>62</v>
      </c>
      <c r="C11" s="9"/>
      <c r="D11" s="9"/>
    </row>
    <row r="12" spans="2:4" ht="12.75">
      <c r="B12" s="22" t="s">
        <v>48</v>
      </c>
      <c r="C12" s="10"/>
      <c r="D12" s="10"/>
    </row>
    <row r="13" spans="2:4" ht="12.75">
      <c r="B13" s="7" t="s">
        <v>51</v>
      </c>
      <c r="C13" s="10">
        <v>68</v>
      </c>
      <c r="D13" s="10">
        <v>68</v>
      </c>
    </row>
    <row r="14" spans="2:4" ht="12.75">
      <c r="B14" s="7" t="s">
        <v>52</v>
      </c>
      <c r="C14" s="10">
        <v>169</v>
      </c>
      <c r="D14" s="10">
        <v>186</v>
      </c>
    </row>
    <row r="15" spans="2:4" ht="12.75">
      <c r="B15" s="7" t="s">
        <v>183</v>
      </c>
      <c r="C15" s="10">
        <v>6</v>
      </c>
      <c r="D15" s="10">
        <v>6</v>
      </c>
    </row>
    <row r="16" spans="2:4" ht="12.75">
      <c r="B16" s="7" t="s">
        <v>184</v>
      </c>
      <c r="C16" s="10"/>
      <c r="D16" s="10"/>
    </row>
    <row r="17" spans="2:4" ht="12.75">
      <c r="B17" s="7" t="s">
        <v>185</v>
      </c>
      <c r="C17" s="10"/>
      <c r="D17" s="10"/>
    </row>
    <row r="18" spans="2:4" ht="12.75">
      <c r="B18" s="49" t="s">
        <v>138</v>
      </c>
      <c r="C18" s="10"/>
      <c r="D18" s="10"/>
    </row>
    <row r="19" spans="2:4" ht="12.75">
      <c r="B19" s="22" t="s">
        <v>137</v>
      </c>
      <c r="C19" s="10">
        <v>3</v>
      </c>
      <c r="D19" s="10">
        <v>3</v>
      </c>
    </row>
    <row r="20" spans="2:4" ht="12.75">
      <c r="B20" s="21" t="s">
        <v>6</v>
      </c>
      <c r="C20" s="21">
        <f>SUM(C12:C19)</f>
        <v>246</v>
      </c>
      <c r="D20" s="21">
        <f>SUM(D12:D19)</f>
        <v>263</v>
      </c>
    </row>
    <row r="21" spans="2:4" ht="12.75">
      <c r="B21" s="29" t="s">
        <v>63</v>
      </c>
      <c r="C21" s="9"/>
      <c r="D21" s="9"/>
    </row>
    <row r="22" spans="2:4" ht="12.75">
      <c r="B22" s="30" t="s">
        <v>8</v>
      </c>
      <c r="C22" s="10"/>
      <c r="D22" s="10"/>
    </row>
    <row r="23" spans="2:4" ht="12.75">
      <c r="B23" s="10" t="s">
        <v>53</v>
      </c>
      <c r="C23" s="10">
        <v>57</v>
      </c>
      <c r="D23" s="10">
        <v>12</v>
      </c>
    </row>
    <row r="24" spans="2:4" ht="12.75">
      <c r="B24" s="10" t="s">
        <v>54</v>
      </c>
      <c r="C24" s="10">
        <v>5</v>
      </c>
      <c r="D24" s="10">
        <v>5</v>
      </c>
    </row>
    <row r="25" spans="2:4" ht="12.75">
      <c r="B25" s="10" t="s">
        <v>186</v>
      </c>
      <c r="C25" s="10">
        <v>26</v>
      </c>
      <c r="D25" s="10">
        <v>27</v>
      </c>
    </row>
    <row r="26" spans="2:4" ht="12.75">
      <c r="B26" s="30" t="s">
        <v>9</v>
      </c>
      <c r="C26" s="10"/>
      <c r="D26" s="10"/>
    </row>
    <row r="27" spans="2:4" ht="12.75">
      <c r="B27" s="10" t="s">
        <v>140</v>
      </c>
      <c r="C27" s="10">
        <v>42</v>
      </c>
      <c r="D27" s="10">
        <v>29</v>
      </c>
    </row>
    <row r="28" spans="2:4" ht="12.75">
      <c r="B28" s="10" t="s">
        <v>139</v>
      </c>
      <c r="C28" s="10">
        <v>11</v>
      </c>
      <c r="D28" s="10"/>
    </row>
    <row r="29" spans="2:4" ht="12.75">
      <c r="B29" s="30" t="s">
        <v>10</v>
      </c>
      <c r="C29" s="10">
        <v>352</v>
      </c>
      <c r="D29" s="10">
        <v>217</v>
      </c>
    </row>
    <row r="30" spans="2:4" ht="12.75">
      <c r="B30" s="30" t="s">
        <v>56</v>
      </c>
      <c r="C30" s="10">
        <v>9</v>
      </c>
      <c r="D30" s="10"/>
    </row>
    <row r="31" spans="2:4" ht="12.75">
      <c r="B31" s="30" t="s">
        <v>57</v>
      </c>
      <c r="C31" s="10"/>
      <c r="D31" s="10"/>
    </row>
    <row r="32" spans="2:4" ht="12.75">
      <c r="B32" s="21" t="s">
        <v>11</v>
      </c>
      <c r="C32" s="21">
        <f>SUM(C22:C31)</f>
        <v>502</v>
      </c>
      <c r="D32" s="21">
        <f>SUM(D22:D31)</f>
        <v>290</v>
      </c>
    </row>
    <row r="33" spans="2:4" ht="12.75">
      <c r="B33" s="21" t="s">
        <v>12</v>
      </c>
      <c r="C33" s="21">
        <f>C20+C32</f>
        <v>748</v>
      </c>
      <c r="D33" s="21">
        <f>D20+D32</f>
        <v>553</v>
      </c>
    </row>
    <row r="34" spans="2:4" ht="12.75">
      <c r="B34" s="6"/>
      <c r="C34" s="6"/>
      <c r="D34" s="6"/>
    </row>
    <row r="35" spans="2:4" ht="12.75">
      <c r="B35" s="19" t="s">
        <v>13</v>
      </c>
      <c r="C35" s="20"/>
      <c r="D35" s="20"/>
    </row>
    <row r="36" spans="2:4" ht="12.75">
      <c r="B36" s="29" t="s">
        <v>64</v>
      </c>
      <c r="C36" s="9"/>
      <c r="D36" s="9"/>
    </row>
    <row r="37" spans="2:4" ht="12.75">
      <c r="B37" s="10" t="s">
        <v>141</v>
      </c>
      <c r="C37" s="10">
        <v>5</v>
      </c>
      <c r="D37" s="10">
        <v>5</v>
      </c>
    </row>
    <row r="38" spans="2:4" ht="12.75">
      <c r="B38" s="10" t="s">
        <v>142</v>
      </c>
      <c r="C38" s="10"/>
      <c r="D38" s="10"/>
    </row>
    <row r="39" spans="2:4" ht="12.75">
      <c r="B39" s="21" t="s">
        <v>14</v>
      </c>
      <c r="C39" s="21">
        <f>SUM(C37:C38)</f>
        <v>5</v>
      </c>
      <c r="D39" s="21">
        <f>SUM(D37:D38)</f>
        <v>5</v>
      </c>
    </row>
    <row r="40" spans="2:4" ht="12.75">
      <c r="B40" s="29" t="s">
        <v>65</v>
      </c>
      <c r="C40" s="9"/>
      <c r="D40" s="9"/>
    </row>
    <row r="41" spans="2:4" ht="12.75">
      <c r="B41" s="10" t="s">
        <v>141</v>
      </c>
      <c r="C41" s="10"/>
      <c r="D41" s="10"/>
    </row>
    <row r="42" spans="2:4" ht="12.75">
      <c r="B42" s="10" t="s">
        <v>143</v>
      </c>
      <c r="C42" s="10">
        <v>76</v>
      </c>
      <c r="D42" s="10">
        <v>4</v>
      </c>
    </row>
    <row r="43" spans="2:4" ht="12.75">
      <c r="B43" s="10" t="s">
        <v>144</v>
      </c>
      <c r="C43" s="10">
        <v>1</v>
      </c>
      <c r="D43" s="10">
        <v>2</v>
      </c>
    </row>
    <row r="44" spans="2:4" ht="12.75">
      <c r="B44" s="10" t="s">
        <v>145</v>
      </c>
      <c r="C44" s="10">
        <v>15</v>
      </c>
      <c r="D44" s="10">
        <v>4</v>
      </c>
    </row>
    <row r="45" spans="2:4" ht="12.75">
      <c r="B45" s="10" t="s">
        <v>55</v>
      </c>
      <c r="C45" s="10">
        <v>2</v>
      </c>
      <c r="D45" s="10">
        <v>4</v>
      </c>
    </row>
    <row r="46" spans="2:4" ht="12.75">
      <c r="B46" s="10" t="s">
        <v>146</v>
      </c>
      <c r="C46" s="10">
        <v>10</v>
      </c>
      <c r="D46" s="10">
        <v>10</v>
      </c>
    </row>
    <row r="47" spans="2:4" ht="12.75">
      <c r="B47" s="21" t="s">
        <v>15</v>
      </c>
      <c r="C47" s="21">
        <f>SUM(C41:C46)</f>
        <v>104</v>
      </c>
      <c r="D47" s="21">
        <f>SUM(D41:D46)</f>
        <v>24</v>
      </c>
    </row>
    <row r="48" spans="2:4" ht="12.75">
      <c r="B48" s="21" t="s">
        <v>16</v>
      </c>
      <c r="C48" s="21">
        <f>C39+C47</f>
        <v>109</v>
      </c>
      <c r="D48" s="21">
        <f>D39+D47</f>
        <v>29</v>
      </c>
    </row>
    <row r="49" spans="2:4" ht="12.75">
      <c r="B49" s="6"/>
      <c r="C49" s="6"/>
      <c r="D49" s="6"/>
    </row>
    <row r="50" spans="2:4" ht="12.75">
      <c r="B50" s="12" t="s">
        <v>17</v>
      </c>
      <c r="C50" s="13"/>
      <c r="D50" s="13"/>
    </row>
    <row r="51" spans="2:4" ht="12.75">
      <c r="B51" s="9" t="s">
        <v>18</v>
      </c>
      <c r="C51" s="9">
        <v>65</v>
      </c>
      <c r="D51" s="9">
        <v>65</v>
      </c>
    </row>
    <row r="52" spans="2:4" ht="12.75">
      <c r="B52" s="10" t="s">
        <v>58</v>
      </c>
      <c r="C52" s="10">
        <v>575</v>
      </c>
      <c r="D52" s="10">
        <v>575</v>
      </c>
    </row>
    <row r="53" spans="2:4" ht="12.75">
      <c r="B53" s="10" t="s">
        <v>59</v>
      </c>
      <c r="C53" s="10">
        <v>-116</v>
      </c>
      <c r="D53" s="10">
        <v>-193</v>
      </c>
    </row>
    <row r="54" spans="2:4" ht="12.75">
      <c r="B54" s="10" t="s">
        <v>60</v>
      </c>
      <c r="C54" s="10">
        <v>115</v>
      </c>
      <c r="D54" s="10">
        <v>77</v>
      </c>
    </row>
    <row r="55" spans="2:4" ht="12.75">
      <c r="B55" s="21" t="s">
        <v>19</v>
      </c>
      <c r="C55" s="21">
        <f>SUM(C51:C54)</f>
        <v>639</v>
      </c>
      <c r="D55" s="21">
        <f>SUM(D51:D54)</f>
        <v>524</v>
      </c>
    </row>
    <row r="56" spans="2:4" ht="12.75">
      <c r="B56" s="21" t="s">
        <v>20</v>
      </c>
      <c r="C56" s="21">
        <f>C48+C55</f>
        <v>748</v>
      </c>
      <c r="D56" s="21">
        <f>D48+D55</f>
        <v>553</v>
      </c>
    </row>
    <row r="57" spans="2:4" ht="12.75">
      <c r="B57" s="21" t="s">
        <v>20</v>
      </c>
      <c r="C57" s="21">
        <f>C49+C56</f>
        <v>748</v>
      </c>
      <c r="D57" s="21">
        <f>D49+D56</f>
        <v>553</v>
      </c>
    </row>
    <row r="58" spans="2:4" ht="12.75">
      <c r="B58" s="50"/>
      <c r="C58" s="50"/>
      <c r="D58" s="50"/>
    </row>
    <row r="60" spans="2:3" ht="12.75">
      <c r="B60" t="s">
        <v>175</v>
      </c>
      <c r="C60" t="s">
        <v>75</v>
      </c>
    </row>
    <row r="61" ht="12.75">
      <c r="C61" t="s">
        <v>172</v>
      </c>
    </row>
    <row r="62" ht="12" customHeight="1"/>
    <row r="64" ht="12.75">
      <c r="C64" t="s">
        <v>61</v>
      </c>
    </row>
    <row r="65" ht="12.75">
      <c r="C65" t="s">
        <v>166</v>
      </c>
    </row>
    <row r="68" spans="2:4" ht="12.75">
      <c r="B68" s="8"/>
      <c r="C68" s="8"/>
      <c r="D68" s="8"/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</sheetData>
  <mergeCells count="3">
    <mergeCell ref="B4:D4"/>
    <mergeCell ref="B2:D2"/>
    <mergeCell ref="B3:D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2011-01-28T09:13:33Z</cp:lastPrinted>
  <dcterms:created xsi:type="dcterms:W3CDTF">2004-01-23T07:54:44Z</dcterms:created>
  <dcterms:modified xsi:type="dcterms:W3CDTF">2011-01-28T11:29:24Z</dcterms:modified>
  <cp:category/>
  <cp:version/>
  <cp:contentType/>
  <cp:contentStatus/>
</cp:coreProperties>
</file>