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<sst xmlns="http://schemas.openxmlformats.org/spreadsheetml/2006/main" count="4190" uniqueCount="973">
  <si>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</si>
  <si>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</si>
  <si>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</si>
  <si>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</si>
  <si>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</si>
  <si>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</si>
  <si>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</si>
  <si>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</si>
  <si>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</si>
  <si>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</si>
  <si>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</si>
  <si>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</si>
  <si>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</si>
  <si>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</si>
  <si>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</si>
  <si>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</si>
  <si>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</si>
  <si>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</si>
  <si>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</si>
  <si>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</si>
  <si>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</si>
  <si>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</si>
  <si>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</si>
  <si>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</si>
  <si>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</si>
  <si>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</si>
  <si>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</si>
  <si>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</si>
  <si>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</si>
  <si>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</si>
  <si>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</si>
  <si>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</si>
  <si>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</si>
  <si>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</si>
  <si>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</si>
  <si>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</si>
  <si>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</si>
  <si>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</si>
  <si>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</si>
  <si>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</si>
  <si>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</si>
  <si>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</si>
  <si>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</si>
  <si>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</si>
  <si>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</si>
  <si>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</si>
  <si>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</si>
  <si>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</si>
  <si>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</si>
  <si>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</si>
  <si>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</si>
  <si>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</si>
  <si>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</si>
  <si>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</si>
  <si>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</si>
  <si>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</si>
  <si>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</si>
  <si>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</si>
  <si>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</si>
  <si>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</si>
  <si>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</si>
  <si>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</si>
  <si>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</si>
  <si>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</si>
  <si>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</si>
  <si>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</si>
  <si>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</si>
  <si>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</si>
  <si>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</si>
  <si>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</si>
  <si>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</si>
  <si>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</si>
  <si>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</si>
  <si>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</si>
  <si>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</si>
  <si>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</si>
  <si>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</si>
  <si>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</si>
  <si>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</si>
  <si>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</si>
  <si>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</si>
  <si>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</si>
  <si>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</si>
  <si>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</si>
  <si>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</si>
  <si>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</si>
  <si>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</si>
  <si>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</si>
  <si>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</si>
  <si>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</si>
  <si>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</si>
  <si>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</si>
  <si>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</si>
  <si>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</si>
  <si>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</si>
  <si>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</si>
  <si>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</si>
  <si>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</si>
  <si>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</si>
  <si>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</si>
  <si>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</si>
  <si>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</si>
  <si>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</si>
  <si>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</si>
  <si>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</si>
  <si>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</si>
  <si>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</si>
  <si>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</si>
  <si>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</si>
  <si>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</si>
  <si>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</si>
  <si>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</si>
  <si>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</si>
  <si>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</si>
  <si>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</si>
  <si>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</si>
  <si>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</si>
  <si>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</si>
  <si>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</si>
  <si>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</si>
  <si>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</si>
  <si>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</si>
  <si>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</si>
  <si>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</si>
  <si>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</si>
  <si>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</si>
  <si>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</si>
  <si>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</si>
  <si>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</si>
  <si>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</si>
  <si>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</si>
  <si>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</si>
  <si>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</si>
  <si>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</si>
  <si>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</si>
  <si>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</si>
  <si>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</si>
  <si>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</si>
  <si>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</si>
  <si>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</si>
  <si>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</si>
  <si>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</si>
  <si>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</si>
  <si>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</si>
  <si>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</si>
  <si>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</si>
  <si>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</si>
  <si>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</si>
  <si>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</si>
  <si>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</si>
  <si>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</si>
  <si>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</si>
  <si>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</si>
  <si>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</si>
  <si>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</si>
  <si>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</si>
  <si>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</si>
  <si>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</si>
  <si>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</si>
  <si>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</si>
  <si>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</si>
  <si>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</si>
  <si>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</si>
  <si>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</si>
  <si>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</si>
  <si>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</si>
  <si>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</si>
  <si>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</si>
  <si>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</si>
  <si>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</si>
  <si>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</si>
  <si>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</si>
  <si>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</si>
  <si>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</si>
  <si>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</si>
  <si>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</si>
  <si>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</si>
  <si>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</si>
  <si>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</si>
  <si>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</si>
  <si>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</si>
  <si>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</si>
  <si>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</si>
  <si>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</si>
  <si>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</si>
  <si>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</si>
  <si>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</si>
  <si>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</si>
  <si>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</si>
  <si>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</si>
  <si>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</si>
  <si>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</si>
  <si>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</si>
  <si>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</si>
  <si>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</si>
  <si>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</si>
  <si>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</si>
  <si>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</si>
  <si>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</si>
  <si>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</si>
  <si>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</si>
  <si>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</si>
  <si>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</si>
  <si>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</si>
  <si>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</si>
  <si>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</si>
  <si>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</si>
  <si>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</si>
  <si>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</si>
  <si>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</si>
  <si>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</si>
  <si>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</si>
  <si>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</si>
  <si>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</si>
  <si>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</si>
  <si>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</si>
  <si>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</si>
  <si>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</si>
  <si>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</si>
  <si>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</si>
  <si>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</si>
  <si>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</si>
  <si>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</si>
  <si>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</si>
  <si>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</si>
  <si>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</si>
  <si>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</si>
  <si>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</si>
  <si>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</si>
  <si>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</si>
  <si>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</si>
  <si>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</si>
  <si>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</si>
  <si>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</si>
  <si>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</si>
  <si>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</si>
  <si>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</si>
  <si>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</si>
  <si>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</si>
  <si>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</si>
  <si>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</si>
  <si>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</si>
  <si>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</si>
  <si>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</si>
  <si>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</si>
  <si>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</si>
  <si>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</si>
  <si>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</si>
  <si>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</si>
  <si>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</si>
  <si>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</si>
  <si>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</si>
  <si>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</si>
  <si>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</si>
  <si>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</si>
  <si>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</si>
  <si>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</si>
  <si>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</si>
  <si>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</si>
  <si>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</si>
  <si>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</si>
  <si>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</si>
  <si>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</si>
  <si>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</si>
  <si>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</si>
  <si>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</si>
  <si>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</si>
  <si>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</si>
  <si>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</si>
  <si>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</si>
  <si>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</si>
  <si>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</si>
  <si>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</si>
  <si>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</si>
  <si>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</si>
  <si>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</si>
  <si>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</si>
  <si>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</si>
  <si>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</si>
  <si>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</si>
  <si>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</si>
  <si>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</si>
  <si>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</si>
  <si>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</si>
  <si>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</si>
  <si>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</si>
  <si>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</si>
  <si>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</si>
  <si>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</si>
  <si>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</si>
  <si>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</si>
  <si>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</si>
  <si>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</si>
  <si>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</si>
  <si>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</si>
  <si>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</si>
  <si>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</si>
  <si>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</si>
  <si>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</si>
  <si>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</si>
  <si>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</si>
  <si>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</si>
  <si>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</si>
  <si>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</si>
  <si>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</si>
  <si>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</si>
  <si>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</si>
  <si>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</si>
  <si>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</si>
  <si>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</si>
  <si>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</si>
  <si>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</si>
  <si>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</si>
  <si>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</si>
  <si>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</si>
  <si>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</si>
  <si>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</si>
  <si>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</si>
  <si>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</si>
  <si>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</si>
  <si>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</si>
  <si>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</si>
  <si>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</si>
  <si>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</si>
  <si>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</si>
  <si>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</si>
  <si>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</si>
  <si>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</si>
  <si>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</si>
  <si>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</si>
  <si>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</si>
  <si>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</si>
  <si>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</si>
  <si>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</si>
  <si>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</si>
  <si>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</si>
  <si>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</si>
  <si>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</si>
  <si>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</si>
  <si>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</si>
  <si>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</si>
  <si>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</si>
  <si>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</si>
  <si>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</si>
  <si>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</si>
  <si>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</si>
  <si>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</si>
  <si>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</si>
  <si>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</si>
  <si>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</si>
  <si>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</si>
  <si>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</si>
  <si>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</si>
  <si>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</si>
  <si>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</si>
  <si>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</si>
  <si>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</si>
  <si>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</si>
  <si>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</si>
  <si>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</si>
  <si>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</si>
  <si>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</si>
  <si>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</si>
  <si>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</si>
  <si>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</si>
  <si>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</si>
  <si>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</si>
  <si>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</si>
  <si>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</si>
  <si>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</si>
  <si>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</si>
  <si>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</si>
  <si>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</si>
  <si>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</si>
  <si>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</si>
  <si>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</si>
  <si>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</si>
  <si>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</si>
  <si>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</si>
  <si>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</si>
  <si>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</si>
  <si>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</si>
  <si>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</si>
  <si>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</si>
  <si>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</si>
  <si>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</si>
  <si>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</si>
  <si>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</si>
  <si>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</si>
  <si>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</si>
  <si>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</si>
  <si>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</si>
  <si>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</si>
  <si>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</si>
  <si>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</si>
  <si>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</si>
  <si>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</si>
  <si>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</si>
  <si>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</si>
  <si>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</si>
  <si>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</si>
  <si>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</si>
  <si>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</si>
  <si>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</si>
  <si>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</si>
  <si>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</si>
  <si>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</si>
  <si>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</si>
  <si>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</si>
  <si>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</si>
  <si>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</si>
  <si>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</si>
  <si>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</si>
  <si>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</si>
  <si>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</si>
  <si>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</si>
  <si>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</si>
  <si>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</si>
  <si>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</si>
  <si>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</si>
  <si>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</si>
  <si>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</si>
  <si>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</si>
  <si>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</si>
  <si>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</si>
  <si>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</si>
  <si>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</si>
  <si>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</si>
  <si>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</si>
  <si>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</si>
  <si>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</si>
  <si>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</si>
  <si>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</si>
  <si>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</si>
  <si>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</si>
  <si>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</si>
  <si>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</si>
  <si>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</si>
  <si>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</si>
  <si>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</si>
  <si>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</si>
  <si>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</si>
  <si>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</si>
  <si>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</si>
  <si>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</si>
  <si>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</si>
  <si>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</si>
  <si>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</si>
  <si>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</si>
  <si>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</si>
  <si>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</si>
  <si>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</si>
  <si>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</si>
  <si>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</si>
  <si>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</si>
  <si>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</si>
  <si>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</si>
  <si>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</si>
  <si>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</si>
  <si>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</si>
  <si>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</si>
  <si>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</si>
  <si>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</si>
  <si>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</si>
  <si>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</si>
  <si>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</si>
  <si>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</si>
  <si>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</si>
  <si>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</si>
  <si>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</si>
  <si>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</si>
  <si>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</si>
  <si>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</si>
  <si>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</si>
  <si>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</si>
  <si>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</si>
  <si>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</si>
  <si>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</si>
  <si>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</si>
  <si>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</si>
  <si>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</si>
  <si>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</si>
  <si>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</si>
  <si>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</si>
  <si>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</si>
  <si>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</si>
  <si>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</si>
  <si>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</si>
  <si>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</si>
  <si>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</si>
  <si>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</si>
  <si>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</si>
  <si>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</si>
  <si>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</si>
  <si>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</si>
  <si>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</si>
  <si>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</si>
  <si>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</si>
  <si>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</si>
  <si>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</si>
  <si>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</si>
  <si>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</si>
  <si>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</si>
  <si>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</si>
  <si>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</si>
  <si>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</si>
  <si>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</si>
  <si>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</si>
  <si>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</si>
  <si>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</si>
  <si>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</si>
  <si>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</si>
  <si>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</si>
  <si>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</si>
  <si>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</si>
  <si>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</si>
  <si>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</si>
  <si>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</si>
  <si>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</si>
  <si>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</si>
  <si>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</si>
  <si>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</si>
  <si>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</si>
  <si>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</si>
  <si>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</si>
  <si>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</si>
  <si>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</si>
  <si>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</si>
  <si>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</si>
  <si>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</si>
  <si>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</si>
  <si>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</si>
  <si>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</si>
  <si>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</si>
  <si>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</si>
  <si>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</si>
  <si>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</si>
  <si>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</si>
  <si>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</si>
  <si>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</si>
  <si>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</si>
  <si>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</si>
  <si>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</si>
  <si>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</si>
  <si>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</si>
  <si>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</si>
  <si>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</si>
  <si>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</si>
  <si>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</si>
  <si>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</si>
  <si>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</si>
  <si>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</si>
  <si>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</si>
  <si>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</si>
  <si>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</si>
  <si>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</si>
  <si>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</si>
  <si>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</si>
  <si>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</si>
  <si>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</si>
  <si>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</si>
  <si>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</si>
  <si>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</si>
  <si>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</si>
  <si>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</si>
  <si>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</si>
  <si>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</si>
  <si>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</si>
  <si>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</si>
  <si>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</si>
  <si>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</si>
  <si>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</si>
  <si>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</si>
  <si>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</si>
  <si>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</si>
  <si>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</si>
  <si>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</si>
  <si>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</si>
  <si>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</si>
  <si>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</si>
  <si>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</si>
  <si>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</si>
  <si>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</si>
  <si>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</si>
  <si>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</si>
  <si>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</si>
  <si>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</si>
  <si>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</si>
  <si>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</si>
  <si>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</si>
  <si>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</si>
  <si>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</si>
  <si>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</si>
  <si>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</si>
  <si>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</si>
  <si>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</si>
  <si>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</si>
  <si>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</si>
  <si>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</si>
  <si>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</si>
  <si>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</si>
  <si>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</si>
  <si>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</si>
  <si>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</si>
  <si>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</si>
  <si>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</si>
  <si>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</si>
  <si>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</si>
  <si>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</si>
  <si>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</si>
  <si>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</si>
  <si>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</si>
  <si>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</si>
  <si>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</si>
  <si>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</si>
  <si>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</si>
  <si>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</si>
  <si>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</si>
  <si>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</si>
  <si>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</si>
  <si>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</si>
  <si>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</si>
  <si>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</si>
  <si>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</si>
  <si>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</si>
  <si>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</si>
  <si>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</si>
  <si>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</si>
  <si>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</si>
  <si>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</si>
  <si>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</si>
  <si>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</si>
  <si>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</si>
  <si>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</si>
  <si>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</si>
  <si>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</si>
  <si>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</si>
  <si>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</si>
  <si>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</si>
  <si>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</si>
  <si>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</si>
  <si>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</si>
  <si>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</si>
  <si>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</si>
  <si>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</si>
  <si>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</si>
  <si>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</si>
  <si>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</si>
  <si>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</si>
  <si>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</si>
  <si>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</si>
  <si>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</si>
  <si>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</si>
  <si>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</si>
  <si>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</si>
  <si>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</si>
  <si>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</si>
  <si>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</si>
  <si>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</si>
  <si>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</si>
  <si>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</si>
  <si>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</si>
  <si>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</si>
  <si>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</si>
  <si>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</si>
  <si>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</si>
  <si>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</si>
  <si>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</si>
  <si>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</si>
  <si>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</si>
  <si>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</si>
  <si>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</si>
  <si>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</si>
  <si>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</si>
  <si>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</si>
  <si>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</si>
  <si>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</si>
  <si>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</si>
  <si>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</si>
  <si>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</si>
  <si>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</si>
  <si>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</si>
  <si>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</si>
  <si>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</si>
  <si>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</si>
  <si>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</si>
  <si>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</si>
  <si>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</si>
  <si>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</si>
  <si>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</si>
  <si>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</si>
  <si>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</si>
  <si>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</si>
  <si>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</si>
  <si>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</si>
  <si>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</si>
  <si>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</si>
  <si>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</si>
  <si>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</si>
  <si>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</si>
  <si>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</si>
  <si>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</si>
  <si>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</si>
  <si>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</si>
  <si>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</si>
  <si>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</si>
  <si>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</si>
  <si>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</si>
  <si>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</si>
  <si>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</si>
  <si>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</si>
  <si>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</si>
  <si>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</si>
  <si>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</si>
  <si>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</si>
  <si>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</si>
  <si>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</si>
  <si>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</si>
  <si>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</si>
  <si>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</si>
  <si>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</si>
  <si>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</si>
  <si>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</si>
  <si>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</si>
  <si>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</si>
  <si>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</si>
  <si>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</si>
  <si>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</si>
  <si>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</si>
  <si>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</si>
  <si>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</si>
  <si>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</si>
  <si>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</si>
  <si>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</si>
  <si>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</si>
  <si>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</si>
  <si>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</si>
  <si>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</si>
  <si>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</si>
  <si>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</si>
  <si>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</si>
  <si>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</si>
  <si>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</si>
  <si>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</si>
  <si>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</si>
  <si>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</si>
  <si>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</si>
  <si>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</si>
  <si>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</si>
  <si>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</si>
  <si>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</si>
  <si>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</si>
  <si>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</si>
  <si>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</si>
  <si>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</si>
  <si>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</si>
  <si>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</si>
  <si>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</si>
  <si>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</si>
  <si>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</si>
  <si>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</si>
  <si>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</si>
  <si>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</si>
  <si>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</si>
  <si>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</si>
  <si>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</si>
  <si>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</si>
  <si>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</si>
  <si>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</si>
  <si>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</si>
  <si>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</si>
  <si>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</si>
  <si>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</si>
  <si>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</si>
  <si>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</si>
  <si>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</si>
  <si>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</si>
  <si>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</si>
  <si>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</si>
  <si>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</si>
  <si>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</si>
  <si>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</si>
  <si>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</si>
  <si>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</si>
  <si>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</si>
  <si>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</si>
  <si>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</si>
  <si>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</si>
  <si>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</si>
  <si>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</si>
  <si>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</si>
  <si>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</si>
  <si>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</si>
  <si>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</si>
  <si>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</si>
  <si>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</si>
  <si>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</si>
  <si>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</si>
  <si>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</si>
  <si>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</si>
  <si>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</si>
  <si>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</si>
  <si>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</si>
  <si>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</si>
  <si>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</si>
  <si>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</si>
  <si>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</si>
  <si>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</si>
  <si>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</si>
  <si>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</si>
  <si>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</si>
  <si>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</si>
  <si>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</si>
  <si>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</si>
  <si>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</si>
  <si>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</si>
  <si>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</si>
  <si>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</si>
  <si>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</si>
  <si>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</si>
  <si>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</si>
  <si>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</si>
  <si>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</si>
  <si>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</si>
  <si>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</si>
  <si>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</si>
  <si>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</si>
  <si>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</si>
  <si>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</si>
  <si>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</si>
  <si>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</si>
  <si>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</si>
  <si>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</si>
  <si>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</si>
  <si>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</si>
  <si>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</si>
  <si>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</si>
  <si>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</si>
  <si>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</si>
  <si>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</si>
  <si>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</si>
  <si>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</si>
  <si>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</si>
  <si>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</si>
  <si>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</si>
  <si>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</si>
  <si>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</si>
  <si>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</si>
  <si>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</si>
  <si>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</si>
  <si>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</si>
  <si>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</si>
  <si>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</si>
  <si>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</si>
  <si>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</si>
  <si>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</si>
  <si>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</si>
  <si>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</si>
  <si>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</si>
  <si>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</si>
  <si>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</si>
  <si>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</si>
  <si>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</si>
  <si>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</si>
  <si>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</si>
  <si>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</si>
  <si>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</si>
  <si>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</si>
  <si>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</si>
  <si>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</si>
  <si>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</si>
  <si>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</si>
  <si>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</si>
  <si>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</si>
  <si>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</si>
  <si>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</si>
  <si>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</si>
  <si>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</si>
  <si>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</si>
  <si>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</si>
  <si>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</si>
  <si>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</si>
  <si>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</si>
  <si>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</si>
  <si>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</si>
  <si>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</si>
  <si>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</si>
  <si>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</si>
  <si>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</si>
  <si>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</si>
  <si>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</si>
  <si>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</si>
  <si>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</si>
  <si>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</si>
  <si>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</si>
  <si>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</si>
  <si>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</si>
  <si>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</si>
  <si>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</si>
  <si>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</si>
  <si>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</si>
  <si>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</si>
  <si>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</si>
  <si>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</si>
  <si>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</si>
  <si>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</si>
  <si>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</si>
  <si>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</si>
  <si>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</si>
  <si>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</si>
  <si>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</si>
  <si>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</si>
  <si>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</si>
  <si>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</si>
  <si>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</si>
  <si>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</si>
  <si>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</si>
  <si>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</si>
  <si>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</si>
  <si>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</si>
  <si>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</si>
  <si>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</si>
  <si>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</si>
  <si>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</si>
  <si>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</si>
  <si>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</si>
  <si>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</si>
  <si>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</si>
  <si>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</si>
  <si>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</si>
  <si>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</si>
  <si>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</si>
  <si>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</si>
  <si>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</si>
  <si>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</si>
  <si>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</si>
  <si>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</si>
  <si>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</si>
  <si>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</si>
  <si>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</si>
  <si>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</si>
  <si>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</si>
  <si>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</si>
  <si>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</si>
  <si>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</si>
  <si>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</si>
  <si>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</si>
  <si>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</si>
  <si>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</si>
  <si>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</si>
  <si>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</si>
  <si>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</si>
  <si>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</si>
  <si>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</si>
  <si>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</si>
  <si>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</si>
  <si>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</si>
  <si>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</si>
  <si>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</si>
  <si>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</si>
  <si>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</si>
  <si>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</si>
  <si>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</si>
  <si>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Нео Лондон Капитал АД</t>
  </si>
  <si>
    <t>203039149</t>
  </si>
  <si>
    <t>Християн Дънков</t>
  </si>
  <si>
    <t>гр. София, район Възраждане, п.код 1309, бул. "Тодор Александров" 137, офис 20</t>
  </si>
  <si>
    <t>0882-826-347</t>
  </si>
  <si>
    <t>info@neolondoncapital.com</t>
  </si>
  <si>
    <t>www.neolondoncapital.com</t>
  </si>
  <si>
    <t>www.investor.bg</t>
  </si>
  <si>
    <t>Гюляй Рахман</t>
  </si>
  <si>
    <t>Гл.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</si>
</sst>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44621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Гюляй Рахман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44621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966</v>
      </c>
    </row>
    <row r="20" spans="1:2" ht="31.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0.1267135976287514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0.017955583556465586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0.0034317709744423374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0.0026706440000312357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1.141465480728505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1.4424280507729044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1.4422521050647228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1.358451677768003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0.002086213397008923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0.03842922842538408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0.021076222678609077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0.7586512753582787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5.232162545282722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0.7782116055880492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4070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0.21368194466320156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0.7654916512059369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24.15341735336888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Нео Лондон Капитал АД</v>
      </c>
      <c r="B3" s="99" t="str">
        <f aca="true" t="shared" si="1" ref="B3:B34">pdeBulstat</f>
        <v>203039149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 t="str">
        <f t="shared" si="1"/>
        <v>203039149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 t="str">
        <f t="shared" si="1"/>
        <v>203039149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1329</v>
      </c>
    </row>
    <row r="6" spans="1:8" ht="15.75">
      <c r="A6" s="99" t="str">
        <f t="shared" si="0"/>
        <v>Нео Лондон Капитал АД</v>
      </c>
      <c r="B6" s="99" t="str">
        <f t="shared" si="1"/>
        <v>203039149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 t="str">
        <f t="shared" si="1"/>
        <v>203039149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 t="str">
        <f t="shared" si="1"/>
        <v>203039149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 t="str">
        <f t="shared" si="1"/>
        <v>203039149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 t="str">
        <f t="shared" si="1"/>
        <v>203039149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 t="str">
        <f t="shared" si="1"/>
        <v>203039149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.75">
      <c r="A12" s="99" t="str">
        <f t="shared" si="0"/>
        <v>Нео Лондон Капитал АД</v>
      </c>
      <c r="B12" s="99" t="str">
        <f t="shared" si="1"/>
        <v>203039149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68904</v>
      </c>
    </row>
    <row r="13" spans="1:8" ht="15.75">
      <c r="A13" s="99" t="str">
        <f t="shared" si="0"/>
        <v>Нео Лондон Капитал АД</v>
      </c>
      <c r="B13" s="99" t="str">
        <f t="shared" si="1"/>
        <v>203039149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 t="str">
        <f t="shared" si="1"/>
        <v>203039149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 t="str">
        <f t="shared" si="1"/>
        <v>203039149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 t="str">
        <f t="shared" si="1"/>
        <v>203039149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 t="str">
        <f t="shared" si="1"/>
        <v>203039149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 t="str">
        <f t="shared" si="1"/>
        <v>203039149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 t="str">
        <f t="shared" si="1"/>
        <v>203039149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 t="str">
        <f t="shared" si="1"/>
        <v>203039149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 t="str">
        <f t="shared" si="1"/>
        <v>203039149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 t="str">
        <f t="shared" si="1"/>
        <v>203039149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 t="str">
        <f t="shared" si="1"/>
        <v>203039149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 t="str">
        <f t="shared" si="1"/>
        <v>203039149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 t="str">
        <f t="shared" si="1"/>
        <v>203039149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 t="str">
        <f t="shared" si="1"/>
        <v>203039149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 t="str">
        <f t="shared" si="1"/>
        <v>203039149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 t="str">
        <f t="shared" si="1"/>
        <v>203039149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 t="str">
        <f t="shared" si="1"/>
        <v>203039149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 t="str">
        <f t="shared" si="1"/>
        <v>203039149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 t="str">
        <f t="shared" si="1"/>
        <v>203039149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 t="str">
        <f t="shared" si="1"/>
        <v>203039149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 t="str">
        <f t="shared" si="1"/>
        <v>203039149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 t="str">
        <f t="shared" si="1"/>
        <v>203039149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 t="str">
        <f aca="true" t="shared" si="4" ref="B35:B66">pdeBulstat</f>
        <v>203039149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 Лондон Капитал АД</v>
      </c>
      <c r="B36" s="99" t="str">
        <f t="shared" si="4"/>
        <v>203039149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 t="str">
        <f t="shared" si="4"/>
        <v>203039149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 t="str">
        <f t="shared" si="4"/>
        <v>203039149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 Лондон Капитал АД</v>
      </c>
      <c r="B39" s="99" t="str">
        <f t="shared" si="4"/>
        <v>203039149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 t="str">
        <f t="shared" si="4"/>
        <v>203039149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 t="str">
        <f t="shared" si="4"/>
        <v>203039149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70672</v>
      </c>
    </row>
    <row r="42" spans="1:8" ht="15.75">
      <c r="A42" s="99" t="str">
        <f t="shared" si="3"/>
        <v>Нео Лондон Капитал АД</v>
      </c>
      <c r="B42" s="99" t="str">
        <f t="shared" si="4"/>
        <v>203039149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 t="str">
        <f t="shared" si="4"/>
        <v>203039149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 t="str">
        <f t="shared" si="4"/>
        <v>203039149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 t="str">
        <f t="shared" si="4"/>
        <v>203039149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 t="str">
        <f t="shared" si="4"/>
        <v>203039149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 t="str">
        <f t="shared" si="4"/>
        <v>203039149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 t="str">
        <f t="shared" si="4"/>
        <v>203039149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 t="str">
        <f t="shared" si="4"/>
        <v>203039149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 t="str">
        <f t="shared" si="4"/>
        <v>203039149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1920</v>
      </c>
    </row>
    <row r="51" spans="1:8" ht="15.75">
      <c r="A51" s="99" t="str">
        <f t="shared" si="3"/>
        <v>Нео Лондон Капитал АД</v>
      </c>
      <c r="B51" s="99" t="str">
        <f t="shared" si="4"/>
        <v>203039149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450</v>
      </c>
    </row>
    <row r="52" spans="1:8" ht="15.75">
      <c r="A52" s="99" t="str">
        <f t="shared" si="3"/>
        <v>Нео Лондон Капитал АД</v>
      </c>
      <c r="B52" s="99" t="str">
        <f t="shared" si="4"/>
        <v>203039149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831</v>
      </c>
    </row>
    <row r="53" spans="1:8" ht="15.75">
      <c r="A53" s="99" t="str">
        <f t="shared" si="3"/>
        <v>Нео Лондон Капитал АД</v>
      </c>
      <c r="B53" s="99" t="str">
        <f t="shared" si="4"/>
        <v>203039149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 t="str">
        <f t="shared" si="4"/>
        <v>203039149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Нео Лондон Капитал АД</v>
      </c>
      <c r="B55" s="99" t="str">
        <f t="shared" si="4"/>
        <v>203039149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 t="str">
        <f t="shared" si="4"/>
        <v>203039149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133</v>
      </c>
    </row>
    <row r="57" spans="1:8" ht="15.75">
      <c r="A57" s="99" t="str">
        <f t="shared" si="3"/>
        <v>Нео Лондон Капитал АД</v>
      </c>
      <c r="B57" s="99" t="str">
        <f t="shared" si="4"/>
        <v>203039149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3334</v>
      </c>
    </row>
    <row r="58" spans="1:8" ht="15.75">
      <c r="A58" s="99" t="str">
        <f t="shared" si="3"/>
        <v>Нео Лондон Капитал АД</v>
      </c>
      <c r="B58" s="99" t="str">
        <f t="shared" si="4"/>
        <v>203039149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53963</v>
      </c>
    </row>
    <row r="59" spans="1:8" ht="15.75">
      <c r="A59" s="99" t="str">
        <f t="shared" si="3"/>
        <v>Нео Лондон Капитал АД</v>
      </c>
      <c r="B59" s="99" t="str">
        <f t="shared" si="4"/>
        <v>203039149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 t="str">
        <f t="shared" si="4"/>
        <v>203039149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 t="str">
        <f t="shared" si="4"/>
        <v>203039149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53963</v>
      </c>
    </row>
    <row r="62" spans="1:8" ht="15.75">
      <c r="A62" s="99" t="str">
        <f t="shared" si="3"/>
        <v>Нео Лондон Капитал АД</v>
      </c>
      <c r="B62" s="99" t="str">
        <f t="shared" si="4"/>
        <v>203039149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 t="str">
        <f t="shared" si="4"/>
        <v>203039149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 t="str">
        <f t="shared" si="4"/>
        <v>203039149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53963</v>
      </c>
    </row>
    <row r="65" spans="1:8" ht="15.75">
      <c r="A65" s="99" t="str">
        <f t="shared" si="3"/>
        <v>Нео Лондон Капитал АД</v>
      </c>
      <c r="B65" s="99" t="str">
        <f t="shared" si="4"/>
        <v>203039149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 t="str">
        <f t="shared" si="4"/>
        <v>203039149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</v>
      </c>
    </row>
    <row r="67" spans="1:8" ht="15.75">
      <c r="A67" s="99" t="str">
        <f aca="true" t="shared" si="6" ref="A67:A98">pdeName</f>
        <v>Нео Лондон Капитал АД</v>
      </c>
      <c r="B67" s="99" t="str">
        <f aca="true" t="shared" si="7" ref="B67:B98">pdeBulstat</f>
        <v>203039149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</v>
      </c>
    </row>
    <row r="68" spans="1:8" ht="15.75">
      <c r="A68" s="99" t="str">
        <f t="shared" si="6"/>
        <v>Нео Лондон Капитал АД</v>
      </c>
      <c r="B68" s="99" t="str">
        <f t="shared" si="7"/>
        <v>203039149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 t="str">
        <f t="shared" si="7"/>
        <v>203039149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83</v>
      </c>
    </row>
    <row r="70" spans="1:8" ht="15.75">
      <c r="A70" s="99" t="str">
        <f t="shared" si="6"/>
        <v>Нео Лондон Капитал АД</v>
      </c>
      <c r="B70" s="99" t="str">
        <f t="shared" si="7"/>
        <v>203039149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</v>
      </c>
    </row>
    <row r="71" spans="1:8" ht="15.75">
      <c r="A71" s="99" t="str">
        <f t="shared" si="6"/>
        <v>Нео Лондон Капитал АД</v>
      </c>
      <c r="B71" s="99" t="str">
        <f t="shared" si="7"/>
        <v>203039149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57387</v>
      </c>
    </row>
    <row r="72" spans="1:8" ht="15.75">
      <c r="A72" s="99" t="str">
        <f t="shared" si="6"/>
        <v>Нео Лондон Капитал АД</v>
      </c>
      <c r="B72" s="99" t="str">
        <f t="shared" si="7"/>
        <v>203039149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128059</v>
      </c>
    </row>
    <row r="73" spans="1:8" ht="15.75">
      <c r="A73" s="99" t="str">
        <f t="shared" si="6"/>
        <v>Нео Лондон Капитал АД</v>
      </c>
      <c r="B73" s="99" t="str">
        <f t="shared" si="7"/>
        <v>203039149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 t="str">
        <f t="shared" si="7"/>
        <v>203039149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 t="str">
        <f t="shared" si="7"/>
        <v>203039149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 t="str">
        <f t="shared" si="7"/>
        <v>203039149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 t="str">
        <f t="shared" si="7"/>
        <v>203039149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 t="str">
        <f t="shared" si="7"/>
        <v>203039149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 t="str">
        <f t="shared" si="7"/>
        <v>203039149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 t="str">
        <f t="shared" si="7"/>
        <v>203039149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 t="str">
        <f t="shared" si="7"/>
        <v>203039149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 t="str">
        <f t="shared" si="7"/>
        <v>203039149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 t="str">
        <f t="shared" si="7"/>
        <v>203039149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 t="str">
        <f t="shared" si="7"/>
        <v>203039149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 t="str">
        <f t="shared" si="7"/>
        <v>203039149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 t="str">
        <f t="shared" si="7"/>
        <v>203039149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 t="str">
        <f t="shared" si="7"/>
        <v>203039149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7711</v>
      </c>
    </row>
    <row r="88" spans="1:8" ht="15.75">
      <c r="A88" s="99" t="str">
        <f t="shared" si="6"/>
        <v>Нео Лондон Капитал АД</v>
      </c>
      <c r="B88" s="99" t="str">
        <f t="shared" si="7"/>
        <v>203039149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7711</v>
      </c>
    </row>
    <row r="89" spans="1:8" ht="15.75">
      <c r="A89" s="99" t="str">
        <f t="shared" si="6"/>
        <v>Нео Лондон Капитал АД</v>
      </c>
      <c r="B89" s="99" t="str">
        <f t="shared" si="7"/>
        <v>203039149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 t="str">
        <f t="shared" si="7"/>
        <v>203039149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 t="str">
        <f t="shared" si="7"/>
        <v>203039149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342</v>
      </c>
    </row>
    <row r="92" spans="1:8" ht="15.75">
      <c r="A92" s="99" t="str">
        <f t="shared" si="6"/>
        <v>Нео Лондон Капитал АД</v>
      </c>
      <c r="B92" s="99" t="str">
        <f t="shared" si="7"/>
        <v>203039149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 t="str">
        <f t="shared" si="7"/>
        <v>203039149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8053</v>
      </c>
    </row>
    <row r="94" spans="1:8" ht="15.75">
      <c r="A94" s="99" t="str">
        <f t="shared" si="6"/>
        <v>Нео Лондон Капитал АД</v>
      </c>
      <c r="B94" s="99" t="str">
        <f t="shared" si="7"/>
        <v>203039149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19047</v>
      </c>
    </row>
    <row r="95" spans="1:8" ht="15.75">
      <c r="A95" s="99" t="str">
        <f t="shared" si="6"/>
        <v>Нео Лондон Капитал АД</v>
      </c>
      <c r="B95" s="99" t="str">
        <f t="shared" si="7"/>
        <v>203039149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9355</v>
      </c>
    </row>
    <row r="96" spans="1:8" ht="15.75">
      <c r="A96" s="99" t="str">
        <f t="shared" si="6"/>
        <v>Нео Лондон Капитал АД</v>
      </c>
      <c r="B96" s="99" t="str">
        <f t="shared" si="7"/>
        <v>203039149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 t="str">
        <f t="shared" si="7"/>
        <v>203039149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31960</v>
      </c>
    </row>
    <row r="98" spans="1:8" ht="15.75">
      <c r="A98" s="99" t="str">
        <f t="shared" si="6"/>
        <v>Нео Лондон Капитал АД</v>
      </c>
      <c r="B98" s="99" t="str">
        <f t="shared" si="7"/>
        <v>203039149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 t="str">
        <f aca="true" t="shared" si="10" ref="B99:B125">pdeBulstat</f>
        <v>203039149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 t="str">
        <f t="shared" si="10"/>
        <v>203039149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25992</v>
      </c>
    </row>
    <row r="101" spans="1:8" ht="15.75">
      <c r="A101" s="99" t="str">
        <f t="shared" si="9"/>
        <v>Нео Лондон Капитал АД</v>
      </c>
      <c r="B101" s="99" t="str">
        <f t="shared" si="10"/>
        <v>203039149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 t="str">
        <f t="shared" si="10"/>
        <v>203039149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57952</v>
      </c>
    </row>
    <row r="103" spans="1:8" ht="15.75">
      <c r="A103" s="99" t="str">
        <f t="shared" si="9"/>
        <v>Нео Лондон Капитал АД</v>
      </c>
      <c r="B103" s="99" t="str">
        <f t="shared" si="10"/>
        <v>203039149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 t="str">
        <f t="shared" si="10"/>
        <v>203039149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 t="str">
        <f t="shared" si="10"/>
        <v>203039149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1920</v>
      </c>
    </row>
    <row r="106" spans="1:8" ht="15.75">
      <c r="A106" s="99" t="str">
        <f t="shared" si="9"/>
        <v>Нео Лондон Капитал АД</v>
      </c>
      <c r="B106" s="99" t="str">
        <f t="shared" si="10"/>
        <v>203039149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 t="str">
        <f t="shared" si="10"/>
        <v>203039149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59872</v>
      </c>
    </row>
    <row r="108" spans="1:8" ht="15.75">
      <c r="A108" s="99" t="str">
        <f t="shared" si="9"/>
        <v>Нео Лондон Капитал АД</v>
      </c>
      <c r="B108" s="99" t="str">
        <f t="shared" si="10"/>
        <v>203039149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3893</v>
      </c>
    </row>
    <row r="109" spans="1:8" ht="15.75">
      <c r="A109" s="99" t="str">
        <f t="shared" si="9"/>
        <v>Нео Лондон Капитал АД</v>
      </c>
      <c r="B109" s="99" t="str">
        <f t="shared" si="10"/>
        <v>203039149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10925</v>
      </c>
    </row>
    <row r="110" spans="1:8" ht="15.75">
      <c r="A110" s="99" t="str">
        <f t="shared" si="9"/>
        <v>Нео Лондон Капитал АД</v>
      </c>
      <c r="B110" s="99" t="str">
        <f t="shared" si="10"/>
        <v>203039149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24961</v>
      </c>
    </row>
    <row r="111" spans="1:8" ht="15.75">
      <c r="A111" s="99" t="str">
        <f t="shared" si="9"/>
        <v>Нео Лондон Капитал АД</v>
      </c>
      <c r="B111" s="99" t="str">
        <f t="shared" si="10"/>
        <v>203039149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 t="str">
        <f t="shared" si="10"/>
        <v>203039149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9418</v>
      </c>
    </row>
    <row r="113" spans="1:8" ht="15.75">
      <c r="A113" s="99" t="str">
        <f t="shared" si="9"/>
        <v>Нео Лондон Капитал АД</v>
      </c>
      <c r="B113" s="99" t="str">
        <f t="shared" si="10"/>
        <v>203039149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187</v>
      </c>
    </row>
    <row r="114" spans="1:8" ht="15.75">
      <c r="A114" s="99" t="str">
        <f t="shared" si="9"/>
        <v>Нео Лондон Капитал АД</v>
      </c>
      <c r="B114" s="99" t="str">
        <f t="shared" si="10"/>
        <v>203039149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14843</v>
      </c>
    </row>
    <row r="115" spans="1:8" ht="15.75">
      <c r="A115" s="99" t="str">
        <f t="shared" si="9"/>
        <v>Нео Лондон Капитал АД</v>
      </c>
      <c r="B115" s="99" t="str">
        <f t="shared" si="10"/>
        <v>203039149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Нео Лондон Капитал АД</v>
      </c>
      <c r="B116" s="99" t="str">
        <f t="shared" si="10"/>
        <v>203039149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Нео Лондон Капитал АД</v>
      </c>
      <c r="B117" s="99" t="str">
        <f t="shared" si="10"/>
        <v>203039149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496</v>
      </c>
    </row>
    <row r="118" spans="1:8" ht="15.75">
      <c r="A118" s="99" t="str">
        <f t="shared" si="9"/>
        <v>Нео Лондон Капитал АД</v>
      </c>
      <c r="B118" s="99" t="str">
        <f t="shared" si="10"/>
        <v>203039149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Нео Лондон Капитал АД</v>
      </c>
      <c r="B119" s="99" t="str">
        <f t="shared" si="10"/>
        <v>203039149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 t="str">
        <f t="shared" si="10"/>
        <v>203039149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39785</v>
      </c>
    </row>
    <row r="121" spans="1:8" ht="15.75">
      <c r="A121" s="99" t="str">
        <f t="shared" si="9"/>
        <v>Нео Лондон Капитал АД</v>
      </c>
      <c r="B121" s="99" t="str">
        <f t="shared" si="10"/>
        <v>203039149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 t="str">
        <f t="shared" si="10"/>
        <v>203039149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 t="str">
        <f t="shared" si="10"/>
        <v>203039149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 t="str">
        <f t="shared" si="10"/>
        <v>203039149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39785</v>
      </c>
    </row>
    <row r="125" spans="1:8" ht="15.75">
      <c r="A125" s="99" t="str">
        <f t="shared" si="9"/>
        <v>Нео Лондон Капитал АД</v>
      </c>
      <c r="B125" s="99" t="str">
        <f t="shared" si="10"/>
        <v>203039149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128059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 t="str">
        <f aca="true" t="shared" si="13" ref="B127:B158">pdeBulstat</f>
        <v>203039149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.75">
      <c r="A128" s="99" t="str">
        <f t="shared" si="12"/>
        <v>Нео Лондон Капитал АД</v>
      </c>
      <c r="B128" s="99" t="str">
        <f t="shared" si="13"/>
        <v>203039149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253</v>
      </c>
    </row>
    <row r="129" spans="1:8" ht="15.75">
      <c r="A129" s="99" t="str">
        <f t="shared" si="12"/>
        <v>Нео Лондон Капитал АД</v>
      </c>
      <c r="B129" s="99" t="str">
        <f t="shared" si="13"/>
        <v>203039149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</v>
      </c>
    </row>
    <row r="130" spans="1:8" ht="15.75">
      <c r="A130" s="99" t="str">
        <f t="shared" si="12"/>
        <v>Нео Лондон Капитал АД</v>
      </c>
      <c r="B130" s="99" t="str">
        <f t="shared" si="13"/>
        <v>203039149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150</v>
      </c>
    </row>
    <row r="131" spans="1:8" ht="15.75">
      <c r="A131" s="99" t="str">
        <f t="shared" si="12"/>
        <v>Нео Лондон Капитал АД</v>
      </c>
      <c r="B131" s="99" t="str">
        <f t="shared" si="13"/>
        <v>203039149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</v>
      </c>
    </row>
    <row r="132" spans="1:8" ht="15.75">
      <c r="A132" s="99" t="str">
        <f t="shared" si="12"/>
        <v>Нео Лондон Капитал АД</v>
      </c>
      <c r="B132" s="99" t="str">
        <f t="shared" si="13"/>
        <v>203039149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 t="str">
        <f t="shared" si="13"/>
        <v>203039149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 t="str">
        <f t="shared" si="13"/>
        <v>203039149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373</v>
      </c>
    </row>
    <row r="135" spans="1:8" ht="15.75">
      <c r="A135" s="99" t="str">
        <f t="shared" si="12"/>
        <v>Нео Лондон Капитал АД</v>
      </c>
      <c r="B135" s="99" t="str">
        <f t="shared" si="13"/>
        <v>203039149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 t="str">
        <f t="shared" si="13"/>
        <v>203039149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 t="str">
        <f t="shared" si="13"/>
        <v>203039149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883</v>
      </c>
    </row>
    <row r="138" spans="1:8" ht="15.75">
      <c r="A138" s="99" t="str">
        <f t="shared" si="12"/>
        <v>Нео Лондон Капитал АД</v>
      </c>
      <c r="B138" s="99" t="str">
        <f t="shared" si="13"/>
        <v>203039149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3402</v>
      </c>
    </row>
    <row r="139" spans="1:8" ht="15.75">
      <c r="A139" s="99" t="str">
        <f t="shared" si="12"/>
        <v>Нео Лондон Капитал АД</v>
      </c>
      <c r="B139" s="99" t="str">
        <f t="shared" si="13"/>
        <v>203039149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</v>
      </c>
    </row>
    <row r="140" spans="1:8" ht="15.75">
      <c r="A140" s="99" t="str">
        <f t="shared" si="12"/>
        <v>Нео Лондон Капитал АД</v>
      </c>
      <c r="B140" s="99" t="str">
        <f t="shared" si="13"/>
        <v>203039149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 t="str">
        <f t="shared" si="13"/>
        <v>203039149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429</v>
      </c>
    </row>
    <row r="142" spans="1:8" ht="15.75">
      <c r="A142" s="99" t="str">
        <f t="shared" si="12"/>
        <v>Нео Лондон Капитал АД</v>
      </c>
      <c r="B142" s="99" t="str">
        <f t="shared" si="13"/>
        <v>203039149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3839</v>
      </c>
    </row>
    <row r="143" spans="1:8" ht="15.75">
      <c r="A143" s="99" t="str">
        <f t="shared" si="12"/>
        <v>Нео Лондон Капитал АД</v>
      </c>
      <c r="B143" s="99" t="str">
        <f t="shared" si="13"/>
        <v>203039149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4722</v>
      </c>
    </row>
    <row r="144" spans="1:8" ht="15.75">
      <c r="A144" s="99" t="str">
        <f t="shared" si="12"/>
        <v>Нео Лондон Капитал АД</v>
      </c>
      <c r="B144" s="99" t="str">
        <f t="shared" si="13"/>
        <v>203039149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668</v>
      </c>
    </row>
    <row r="145" spans="1:8" ht="15.75">
      <c r="A145" s="99" t="str">
        <f t="shared" si="12"/>
        <v>Нео Лондон Капитал АД</v>
      </c>
      <c r="B145" s="99" t="str">
        <f t="shared" si="13"/>
        <v>203039149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 t="str">
        <f t="shared" si="13"/>
        <v>203039149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 t="str">
        <f t="shared" si="13"/>
        <v>203039149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4722</v>
      </c>
    </row>
    <row r="148" spans="1:8" ht="15.75">
      <c r="A148" s="99" t="str">
        <f t="shared" si="12"/>
        <v>Нео Лондон Капитал АД</v>
      </c>
      <c r="B148" s="99" t="str">
        <f t="shared" si="13"/>
        <v>203039149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668</v>
      </c>
    </row>
    <row r="149" spans="1:8" ht="15.75">
      <c r="A149" s="99" t="str">
        <f t="shared" si="12"/>
        <v>Нео Лондон Капитал АД</v>
      </c>
      <c r="B149" s="99" t="str">
        <f t="shared" si="13"/>
        <v>203039149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188</v>
      </c>
    </row>
    <row r="150" spans="1:8" ht="15.75">
      <c r="A150" s="99" t="str">
        <f t="shared" si="12"/>
        <v>Нео Лондон Капитал АД</v>
      </c>
      <c r="B150" s="99" t="str">
        <f t="shared" si="13"/>
        <v>203039149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 t="str">
        <f t="shared" si="13"/>
        <v>203039149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188</v>
      </c>
    </row>
    <row r="152" spans="1:8" ht="15.75">
      <c r="A152" s="99" t="str">
        <f t="shared" si="12"/>
        <v>Нео Лондон Капитал АД</v>
      </c>
      <c r="B152" s="99" t="str">
        <f t="shared" si="13"/>
        <v>203039149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 t="str">
        <f t="shared" si="13"/>
        <v>203039149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480</v>
      </c>
    </row>
    <row r="154" spans="1:8" ht="15.75">
      <c r="A154" s="99" t="str">
        <f t="shared" si="12"/>
        <v>Нео Лондон Капитал АД</v>
      </c>
      <c r="B154" s="99" t="str">
        <f t="shared" si="13"/>
        <v>203039149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138</v>
      </c>
    </row>
    <row r="155" spans="1:8" ht="15.75">
      <c r="A155" s="99" t="str">
        <f t="shared" si="12"/>
        <v>Нео Лондон Капитал АД</v>
      </c>
      <c r="B155" s="99" t="str">
        <f t="shared" si="13"/>
        <v>203039149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342</v>
      </c>
    </row>
    <row r="156" spans="1:8" ht="15.75">
      <c r="A156" s="99" t="str">
        <f t="shared" si="12"/>
        <v>Нео Лондон Капитал АД</v>
      </c>
      <c r="B156" s="99" t="str">
        <f t="shared" si="13"/>
        <v>203039149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5390</v>
      </c>
    </row>
    <row r="157" spans="1:8" ht="15.75">
      <c r="A157" s="99" t="str">
        <f t="shared" si="12"/>
        <v>Нео Лондон Капитал АД</v>
      </c>
      <c r="B157" s="99" t="str">
        <f t="shared" si="13"/>
        <v>203039149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 t="str">
        <f t="shared" si="13"/>
        <v>203039149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 t="str">
        <f aca="true" t="shared" si="16" ref="B159:B179">pdeBulstat</f>
        <v>203039149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757</v>
      </c>
    </row>
    <row r="160" spans="1:8" ht="15.75">
      <c r="A160" s="99" t="str">
        <f t="shared" si="15"/>
        <v>Нео Лондон Капитал АД</v>
      </c>
      <c r="B160" s="99" t="str">
        <f t="shared" si="16"/>
        <v>203039149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1942</v>
      </c>
    </row>
    <row r="161" spans="1:8" ht="15.75">
      <c r="A161" s="99" t="str">
        <f t="shared" si="15"/>
        <v>Нео Лондон Капитал АД</v>
      </c>
      <c r="B161" s="99" t="str">
        <f t="shared" si="16"/>
        <v>203039149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2699</v>
      </c>
    </row>
    <row r="162" spans="1:8" ht="15.75">
      <c r="A162" s="99" t="str">
        <f t="shared" si="15"/>
        <v>Нео Лондон Капитал АД</v>
      </c>
      <c r="B162" s="99" t="str">
        <f t="shared" si="16"/>
        <v>203039149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 t="str">
        <f t="shared" si="16"/>
        <v>203039149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 t="str">
        <f t="shared" si="16"/>
        <v>203039149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38</v>
      </c>
    </row>
    <row r="165" spans="1:8" ht="15.75">
      <c r="A165" s="99" t="str">
        <f t="shared" si="15"/>
        <v>Нео Лондон Капитал АД</v>
      </c>
      <c r="B165" s="99" t="str">
        <f t="shared" si="16"/>
        <v>203039149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7</v>
      </c>
    </row>
    <row r="166" spans="1:8" ht="15.75">
      <c r="A166" s="99" t="str">
        <f t="shared" si="15"/>
        <v>Нео Лондон Капитал АД</v>
      </c>
      <c r="B166" s="99" t="str">
        <f t="shared" si="16"/>
        <v>203039149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48</v>
      </c>
    </row>
    <row r="167" spans="1:8" ht="15.75">
      <c r="A167" s="99" t="str">
        <f t="shared" si="15"/>
        <v>Нео Лондон Капитал АД</v>
      </c>
      <c r="B167" s="99" t="str">
        <f t="shared" si="16"/>
        <v>203039149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 t="str">
        <f t="shared" si="16"/>
        <v>203039149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2598</v>
      </c>
    </row>
    <row r="169" spans="1:8" ht="15.75">
      <c r="A169" s="99" t="str">
        <f t="shared" si="15"/>
        <v>Нео Лондон Капитал АД</v>
      </c>
      <c r="B169" s="99" t="str">
        <f t="shared" si="16"/>
        <v>203039149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2691</v>
      </c>
    </row>
    <row r="170" spans="1:8" ht="15.75">
      <c r="A170" s="99" t="str">
        <f t="shared" si="15"/>
        <v>Нео Лондон Капитал АД</v>
      </c>
      <c r="B170" s="99" t="str">
        <f t="shared" si="16"/>
        <v>203039149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5390</v>
      </c>
    </row>
    <row r="171" spans="1:8" ht="15.75">
      <c r="A171" s="99" t="str">
        <f t="shared" si="15"/>
        <v>Нео Лондон Капитал АД</v>
      </c>
      <c r="B171" s="99" t="str">
        <f t="shared" si="16"/>
        <v>203039149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 t="str">
        <f t="shared" si="16"/>
        <v>203039149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 t="str">
        <f t="shared" si="16"/>
        <v>203039149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 t="str">
        <f t="shared" si="16"/>
        <v>203039149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5390</v>
      </c>
    </row>
    <row r="175" spans="1:8" ht="15.75">
      <c r="A175" s="99" t="str">
        <f t="shared" si="15"/>
        <v>Нео Лондон Капитал АД</v>
      </c>
      <c r="B175" s="99" t="str">
        <f t="shared" si="16"/>
        <v>203039149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 t="str">
        <f t="shared" si="16"/>
        <v>203039149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 t="str">
        <f t="shared" si="16"/>
        <v>203039149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 t="str">
        <f t="shared" si="16"/>
        <v>203039149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 t="str">
        <f t="shared" si="16"/>
        <v>203039149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5390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 t="str">
        <f aca="true" t="shared" si="19" ref="B181:B216">pdeBulstat</f>
        <v>203039149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3545</v>
      </c>
    </row>
    <row r="182" spans="1:8" ht="15.75">
      <c r="A182" s="99" t="str">
        <f t="shared" si="18"/>
        <v>Нео Лондон Капитал АД</v>
      </c>
      <c r="B182" s="99" t="str">
        <f t="shared" si="19"/>
        <v>203039149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-327</v>
      </c>
    </row>
    <row r="183" spans="1:8" ht="15.75">
      <c r="A183" s="99" t="str">
        <f t="shared" si="18"/>
        <v>Нео Лондон Капитал АД</v>
      </c>
      <c r="B183" s="99" t="str">
        <f t="shared" si="19"/>
        <v>203039149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-2822</v>
      </c>
    </row>
    <row r="184" spans="1:8" ht="15.75">
      <c r="A184" s="99" t="str">
        <f t="shared" si="18"/>
        <v>Нео Лондон Капитал АД</v>
      </c>
      <c r="B184" s="99" t="str">
        <f t="shared" si="19"/>
        <v>203039149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-171</v>
      </c>
    </row>
    <row r="185" spans="1:8" ht="15.75">
      <c r="A185" s="99" t="str">
        <f t="shared" si="18"/>
        <v>Нео Лондон Капитал АД</v>
      </c>
      <c r="B185" s="99" t="str">
        <f t="shared" si="19"/>
        <v>203039149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-142</v>
      </c>
    </row>
    <row r="186" spans="1:8" ht="15.75">
      <c r="A186" s="99" t="str">
        <f t="shared" si="18"/>
        <v>Нео Лондон Капитал АД</v>
      </c>
      <c r="B186" s="99" t="str">
        <f t="shared" si="19"/>
        <v>203039149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 t="str">
        <f t="shared" si="19"/>
        <v>203039149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 t="str">
        <f t="shared" si="19"/>
        <v>203039149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 t="str">
        <f t="shared" si="19"/>
        <v>203039149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 t="str">
        <f t="shared" si="19"/>
        <v>203039149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17</v>
      </c>
    </row>
    <row r="191" spans="1:8" ht="15.75">
      <c r="A191" s="99" t="str">
        <f t="shared" si="18"/>
        <v>Нео Лондон Капитал АД</v>
      </c>
      <c r="B191" s="99" t="str">
        <f t="shared" si="19"/>
        <v>203039149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100</v>
      </c>
    </row>
    <row r="192" spans="1:8" ht="15.75">
      <c r="A192" s="99" t="str">
        <f t="shared" si="18"/>
        <v>Нео Лондон Капитал АД</v>
      </c>
      <c r="B192" s="99" t="str">
        <f t="shared" si="19"/>
        <v>203039149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-219</v>
      </c>
    </row>
    <row r="193" spans="1:8" ht="15.75">
      <c r="A193" s="99" t="str">
        <f t="shared" si="18"/>
        <v>Нео Лондон Капитал АД</v>
      </c>
      <c r="B193" s="99" t="str">
        <f t="shared" si="19"/>
        <v>203039149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5915</v>
      </c>
    </row>
    <row r="194" spans="1:8" ht="15.75">
      <c r="A194" s="99" t="str">
        <f t="shared" si="18"/>
        <v>Нео Лондон Капитал АД</v>
      </c>
      <c r="B194" s="99" t="str">
        <f t="shared" si="19"/>
        <v>203039149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 t="str">
        <f t="shared" si="19"/>
        <v>203039149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400</v>
      </c>
    </row>
    <row r="196" spans="1:8" ht="15.75">
      <c r="A196" s="99" t="str">
        <f t="shared" si="18"/>
        <v>Нео Лондон Капитал АД</v>
      </c>
      <c r="B196" s="99" t="str">
        <f t="shared" si="19"/>
        <v>203039149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13</v>
      </c>
    </row>
    <row r="197" spans="1:8" ht="15.75">
      <c r="A197" s="99" t="str">
        <f t="shared" si="18"/>
        <v>Нео Лондон Капитал АД</v>
      </c>
      <c r="B197" s="99" t="str">
        <f t="shared" si="19"/>
        <v>203039149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1</v>
      </c>
    </row>
    <row r="198" spans="1:8" ht="15.75">
      <c r="A198" s="99" t="str">
        <f t="shared" si="18"/>
        <v>Нео Лондон Капитал АД</v>
      </c>
      <c r="B198" s="99" t="str">
        <f t="shared" si="19"/>
        <v>203039149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54</v>
      </c>
    </row>
    <row r="199" spans="1:8" ht="15.75">
      <c r="A199" s="99" t="str">
        <f t="shared" si="18"/>
        <v>Нео Лондон Капитал АД</v>
      </c>
      <c r="B199" s="99" t="str">
        <f t="shared" si="19"/>
        <v>203039149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 t="str">
        <f t="shared" si="19"/>
        <v>203039149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 t="str">
        <f t="shared" si="19"/>
        <v>203039149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 t="str">
        <f t="shared" si="19"/>
        <v>203039149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6164</v>
      </c>
    </row>
    <row r="203" spans="1:8" ht="15.75">
      <c r="A203" s="99" t="str">
        <f t="shared" si="18"/>
        <v>Нео Лондон Капитал АД</v>
      </c>
      <c r="B203" s="99" t="str">
        <f t="shared" si="19"/>
        <v>203039149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 t="str">
        <f t="shared" si="19"/>
        <v>203039149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 t="str">
        <f t="shared" si="19"/>
        <v>203039149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16373</v>
      </c>
    </row>
    <row r="206" spans="1:8" ht="15.75">
      <c r="A206" s="99" t="str">
        <f t="shared" si="18"/>
        <v>Нео Лондон Капитал АД</v>
      </c>
      <c r="B206" s="99" t="str">
        <f t="shared" si="19"/>
        <v>203039149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-20376</v>
      </c>
    </row>
    <row r="207" spans="1:8" ht="15.75">
      <c r="A207" s="99" t="str">
        <f t="shared" si="18"/>
        <v>Нео Лондон Капитал АД</v>
      </c>
      <c r="B207" s="99" t="str">
        <f t="shared" si="19"/>
        <v>203039149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 t="str">
        <f t="shared" si="19"/>
        <v>203039149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-2354</v>
      </c>
    </row>
    <row r="209" spans="1:8" ht="15.75">
      <c r="A209" s="99" t="str">
        <f t="shared" si="18"/>
        <v>Нео Лондон Капитал АД</v>
      </c>
      <c r="B209" s="99" t="str">
        <f t="shared" si="19"/>
        <v>203039149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 t="str">
        <f t="shared" si="19"/>
        <v>203039149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Нео Лондон Капитал АД</v>
      </c>
      <c r="B211" s="99" t="str">
        <f t="shared" si="19"/>
        <v>203039149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-6357</v>
      </c>
    </row>
    <row r="212" spans="1:8" ht="15.75">
      <c r="A212" s="99" t="str">
        <f t="shared" si="18"/>
        <v>Нео Лондон Капитал АД</v>
      </c>
      <c r="B212" s="99" t="str">
        <f t="shared" si="19"/>
        <v>203039149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-93</v>
      </c>
    </row>
    <row r="213" spans="1:8" ht="15.75">
      <c r="A213" s="99" t="str">
        <f t="shared" si="18"/>
        <v>Нео Лондон Капитал АД</v>
      </c>
      <c r="B213" s="99" t="str">
        <f t="shared" si="19"/>
        <v>203039149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176</v>
      </c>
    </row>
    <row r="214" spans="1:8" ht="15.75">
      <c r="A214" s="99" t="str">
        <f t="shared" si="18"/>
        <v>Нео Лондон Капитал АД</v>
      </c>
      <c r="B214" s="99" t="str">
        <f t="shared" si="19"/>
        <v>203039149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83</v>
      </c>
    </row>
    <row r="215" spans="1:8" ht="15.75">
      <c r="A215" s="99" t="str">
        <f t="shared" si="18"/>
        <v>Нео Лондон Капитал АД</v>
      </c>
      <c r="B215" s="99" t="str">
        <f t="shared" si="19"/>
        <v>203039149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81</v>
      </c>
    </row>
    <row r="216" spans="1:8" ht="15.75">
      <c r="A216" s="99" t="str">
        <f t="shared" si="18"/>
        <v>Нео Лондон Капитал АД</v>
      </c>
      <c r="B216" s="99" t="str">
        <f t="shared" si="19"/>
        <v>203039149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 t="str">
        <f aca="true" t="shared" si="22" ref="B218:B281">pdeBulstat</f>
        <v>203039149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 t="str">
        <f t="shared" si="22"/>
        <v>203039149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 t="str">
        <f t="shared" si="22"/>
        <v>203039149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 t="str">
        <f t="shared" si="22"/>
        <v>203039149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 t="str">
        <f t="shared" si="22"/>
        <v>203039149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 t="str">
        <f t="shared" si="22"/>
        <v>203039149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 t="str">
        <f t="shared" si="22"/>
        <v>203039149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 t="str">
        <f t="shared" si="22"/>
        <v>203039149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 t="str">
        <f t="shared" si="22"/>
        <v>203039149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 t="str">
        <f t="shared" si="22"/>
        <v>203039149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 t="str">
        <f t="shared" si="22"/>
        <v>203039149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 t="str">
        <f t="shared" si="22"/>
        <v>203039149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 t="str">
        <f t="shared" si="22"/>
        <v>203039149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 t="str">
        <f t="shared" si="22"/>
        <v>203039149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 t="str">
        <f t="shared" si="22"/>
        <v>203039149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 t="str">
        <f t="shared" si="22"/>
        <v>203039149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 t="str">
        <f t="shared" si="22"/>
        <v>203039149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 t="str">
        <f t="shared" si="22"/>
        <v>203039149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 t="str">
        <f t="shared" si="22"/>
        <v>203039149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 t="str">
        <f t="shared" si="22"/>
        <v>203039149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 t="str">
        <f t="shared" si="22"/>
        <v>203039149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 t="str">
        <f t="shared" si="22"/>
        <v>203039149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 t="str">
        <f t="shared" si="22"/>
        <v>203039149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 t="str">
        <f t="shared" si="22"/>
        <v>203039149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 t="str">
        <f t="shared" si="22"/>
        <v>203039149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 t="str">
        <f t="shared" si="22"/>
        <v>203039149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 t="str">
        <f t="shared" si="22"/>
        <v>203039149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 t="str">
        <f t="shared" si="22"/>
        <v>203039149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 t="str">
        <f t="shared" si="22"/>
        <v>203039149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 t="str">
        <f t="shared" si="22"/>
        <v>203039149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 t="str">
        <f t="shared" si="22"/>
        <v>203039149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 t="str">
        <f t="shared" si="22"/>
        <v>203039149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 t="str">
        <f t="shared" si="22"/>
        <v>203039149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 t="str">
        <f t="shared" si="22"/>
        <v>203039149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 t="str">
        <f t="shared" si="22"/>
        <v>203039149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 t="str">
        <f t="shared" si="22"/>
        <v>203039149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 t="str">
        <f t="shared" si="22"/>
        <v>203039149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 t="str">
        <f t="shared" si="22"/>
        <v>203039149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 t="str">
        <f t="shared" si="22"/>
        <v>203039149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 t="str">
        <f t="shared" si="22"/>
        <v>203039149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 t="str">
        <f t="shared" si="22"/>
        <v>203039149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 t="str">
        <f t="shared" si="22"/>
        <v>203039149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 t="str">
        <f t="shared" si="22"/>
        <v>203039149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 t="str">
        <f t="shared" si="22"/>
        <v>203039149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 t="str">
        <f t="shared" si="22"/>
        <v>203039149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 t="str">
        <f t="shared" si="22"/>
        <v>203039149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 t="str">
        <f t="shared" si="22"/>
        <v>203039149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 t="str">
        <f t="shared" si="22"/>
        <v>203039149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 t="str">
        <f t="shared" si="22"/>
        <v>203039149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 t="str">
        <f t="shared" si="22"/>
        <v>203039149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 t="str">
        <f t="shared" si="22"/>
        <v>203039149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 t="str">
        <f t="shared" si="22"/>
        <v>203039149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 t="str">
        <f t="shared" si="22"/>
        <v>203039149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 t="str">
        <f t="shared" si="22"/>
        <v>203039149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 t="str">
        <f t="shared" si="22"/>
        <v>203039149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 t="str">
        <f t="shared" si="22"/>
        <v>203039149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 t="str">
        <f t="shared" si="22"/>
        <v>203039149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 t="str">
        <f t="shared" si="22"/>
        <v>203039149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 t="str">
        <f t="shared" si="22"/>
        <v>203039149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 t="str">
        <f t="shared" si="22"/>
        <v>203039149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 t="str">
        <f t="shared" si="22"/>
        <v>203039149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 t="str">
        <f t="shared" si="22"/>
        <v>203039149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 t="str">
        <f t="shared" si="22"/>
        <v>203039149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 t="str">
        <f t="shared" si="22"/>
        <v>203039149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 t="str">
        <f aca="true" t="shared" si="25" ref="B282:B345">pdeBulstat</f>
        <v>203039149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 t="str">
        <f t="shared" si="25"/>
        <v>203039149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 t="str">
        <f t="shared" si="25"/>
        <v>203039149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 t="str">
        <f t="shared" si="25"/>
        <v>203039149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 t="str">
        <f t="shared" si="25"/>
        <v>203039149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 t="str">
        <f t="shared" si="25"/>
        <v>203039149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 t="str">
        <f t="shared" si="25"/>
        <v>203039149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 t="str">
        <f t="shared" si="25"/>
        <v>203039149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 t="str">
        <f t="shared" si="25"/>
        <v>203039149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 t="str">
        <f t="shared" si="25"/>
        <v>203039149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 t="str">
        <f t="shared" si="25"/>
        <v>203039149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 t="str">
        <f t="shared" si="25"/>
        <v>203039149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 t="str">
        <f t="shared" si="25"/>
        <v>203039149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 t="str">
        <f t="shared" si="25"/>
        <v>203039149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 t="str">
        <f t="shared" si="25"/>
        <v>203039149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 t="str">
        <f t="shared" si="25"/>
        <v>203039149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 t="str">
        <f t="shared" si="25"/>
        <v>203039149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 t="str">
        <f t="shared" si="25"/>
        <v>203039149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 t="str">
        <f t="shared" si="25"/>
        <v>203039149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 t="str">
        <f t="shared" si="25"/>
        <v>203039149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 t="str">
        <f t="shared" si="25"/>
        <v>203039149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 t="str">
        <f t="shared" si="25"/>
        <v>203039149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 t="str">
        <f t="shared" si="25"/>
        <v>203039149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 t="str">
        <f t="shared" si="25"/>
        <v>203039149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 t="str">
        <f t="shared" si="25"/>
        <v>203039149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 t="str">
        <f t="shared" si="25"/>
        <v>203039149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 t="str">
        <f t="shared" si="25"/>
        <v>203039149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 t="str">
        <f t="shared" si="25"/>
        <v>203039149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 t="str">
        <f t="shared" si="25"/>
        <v>203039149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 t="str">
        <f t="shared" si="25"/>
        <v>203039149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 t="str">
        <f t="shared" si="25"/>
        <v>203039149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 t="str">
        <f t="shared" si="25"/>
        <v>203039149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 t="str">
        <f t="shared" si="25"/>
        <v>203039149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 t="str">
        <f t="shared" si="25"/>
        <v>203039149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 t="str">
        <f t="shared" si="25"/>
        <v>203039149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 t="str">
        <f t="shared" si="25"/>
        <v>203039149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 t="str">
        <f t="shared" si="25"/>
        <v>203039149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 t="str">
        <f t="shared" si="25"/>
        <v>203039149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 t="str">
        <f t="shared" si="25"/>
        <v>203039149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 t="str">
        <f t="shared" si="25"/>
        <v>203039149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 t="str">
        <f t="shared" si="25"/>
        <v>203039149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 t="str">
        <f t="shared" si="25"/>
        <v>203039149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 t="str">
        <f t="shared" si="25"/>
        <v>203039149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 t="str">
        <f t="shared" si="25"/>
        <v>203039149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 t="str">
        <f t="shared" si="25"/>
        <v>203039149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 t="str">
        <f t="shared" si="25"/>
        <v>203039149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 t="str">
        <f t="shared" si="25"/>
        <v>203039149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 t="str">
        <f t="shared" si="25"/>
        <v>203039149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 t="str">
        <f t="shared" si="25"/>
        <v>203039149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 t="str">
        <f t="shared" si="25"/>
        <v>203039149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 t="str">
        <f t="shared" si="25"/>
        <v>203039149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 t="str">
        <f t="shared" si="25"/>
        <v>203039149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 t="str">
        <f t="shared" si="25"/>
        <v>203039149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 t="str">
        <f t="shared" si="25"/>
        <v>203039149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 t="str">
        <f t="shared" si="25"/>
        <v>203039149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 t="str">
        <f t="shared" si="25"/>
        <v>203039149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 t="str">
        <f t="shared" si="25"/>
        <v>203039149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 t="str">
        <f t="shared" si="25"/>
        <v>203039149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 t="str">
        <f t="shared" si="25"/>
        <v>203039149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 t="str">
        <f t="shared" si="25"/>
        <v>203039149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 t="str">
        <f t="shared" si="25"/>
        <v>203039149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 t="str">
        <f t="shared" si="25"/>
        <v>203039149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 t="str">
        <f t="shared" si="25"/>
        <v>203039149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 t="str">
        <f t="shared" si="25"/>
        <v>203039149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 t="str">
        <f aca="true" t="shared" si="28" ref="B346:B409">pdeBulstat</f>
        <v>203039149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 t="str">
        <f t="shared" si="28"/>
        <v>203039149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 t="str">
        <f t="shared" si="28"/>
        <v>203039149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 t="str">
        <f t="shared" si="28"/>
        <v>203039149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 t="str">
        <f t="shared" si="28"/>
        <v>203039149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7658</v>
      </c>
    </row>
    <row r="351" spans="1:8" ht="15.75">
      <c r="A351" s="99" t="str">
        <f t="shared" si="27"/>
        <v>Нео Лондон Капитал АД</v>
      </c>
      <c r="B351" s="99" t="str">
        <f t="shared" si="28"/>
        <v>203039149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 t="str">
        <f t="shared" si="28"/>
        <v>203039149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 t="str">
        <f t="shared" si="28"/>
        <v>203039149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 t="str">
        <f t="shared" si="28"/>
        <v>203039149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7658</v>
      </c>
    </row>
    <row r="355" spans="1:8" ht="15.75">
      <c r="A355" s="99" t="str">
        <f t="shared" si="27"/>
        <v>Нео Лондон Капитал АД</v>
      </c>
      <c r="B355" s="99" t="str">
        <f t="shared" si="28"/>
        <v>203039149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342</v>
      </c>
    </row>
    <row r="356" spans="1:8" ht="15.75">
      <c r="A356" s="99" t="str">
        <f t="shared" si="27"/>
        <v>Нео Лондон Капитал АД</v>
      </c>
      <c r="B356" s="99" t="str">
        <f t="shared" si="28"/>
        <v>203039149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 t="str">
        <f t="shared" si="28"/>
        <v>203039149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 t="str">
        <f t="shared" si="28"/>
        <v>203039149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 t="str">
        <f t="shared" si="28"/>
        <v>203039149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 t="str">
        <f t="shared" si="28"/>
        <v>203039149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 t="str">
        <f t="shared" si="28"/>
        <v>203039149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 t="str">
        <f t="shared" si="28"/>
        <v>203039149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 t="str">
        <f t="shared" si="28"/>
        <v>203039149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 t="str">
        <f t="shared" si="28"/>
        <v>203039149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 t="str">
        <f t="shared" si="28"/>
        <v>203039149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 t="str">
        <f t="shared" si="28"/>
        <v>203039149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 t="str">
        <f t="shared" si="28"/>
        <v>203039149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53</v>
      </c>
    </row>
    <row r="368" spans="1:8" ht="15.75">
      <c r="A368" s="99" t="str">
        <f t="shared" si="27"/>
        <v>Нео Лондон Капитал АД</v>
      </c>
      <c r="B368" s="99" t="str">
        <f t="shared" si="28"/>
        <v>203039149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8053</v>
      </c>
    </row>
    <row r="369" spans="1:8" ht="15.75">
      <c r="A369" s="99" t="str">
        <f t="shared" si="27"/>
        <v>Нео Лондон Капитал АД</v>
      </c>
      <c r="B369" s="99" t="str">
        <f t="shared" si="28"/>
        <v>203039149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 t="str">
        <f t="shared" si="28"/>
        <v>203039149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 t="str">
        <f t="shared" si="28"/>
        <v>203039149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8053</v>
      </c>
    </row>
    <row r="372" spans="1:8" ht="15.75">
      <c r="A372" s="99" t="str">
        <f t="shared" si="27"/>
        <v>Нео Лондон Капитал АД</v>
      </c>
      <c r="B372" s="99" t="str">
        <f t="shared" si="28"/>
        <v>203039149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 t="str">
        <f t="shared" si="28"/>
        <v>203039149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 t="str">
        <f t="shared" si="28"/>
        <v>203039149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 t="str">
        <f t="shared" si="28"/>
        <v>203039149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 t="str">
        <f t="shared" si="28"/>
        <v>203039149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 t="str">
        <f t="shared" si="28"/>
        <v>203039149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 t="str">
        <f t="shared" si="28"/>
        <v>203039149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 t="str">
        <f t="shared" si="28"/>
        <v>203039149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 t="str">
        <f t="shared" si="28"/>
        <v>203039149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 t="str">
        <f t="shared" si="28"/>
        <v>203039149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 t="str">
        <f t="shared" si="28"/>
        <v>203039149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 t="str">
        <f t="shared" si="28"/>
        <v>203039149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 t="str">
        <f t="shared" si="28"/>
        <v>203039149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 t="str">
        <f t="shared" si="28"/>
        <v>203039149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 t="str">
        <f t="shared" si="28"/>
        <v>203039149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 t="str">
        <f t="shared" si="28"/>
        <v>203039149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 t="str">
        <f t="shared" si="28"/>
        <v>203039149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 t="str">
        <f t="shared" si="28"/>
        <v>203039149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 t="str">
        <f t="shared" si="28"/>
        <v>203039149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 t="str">
        <f t="shared" si="28"/>
        <v>203039149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 t="str">
        <f t="shared" si="28"/>
        <v>203039149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 t="str">
        <f t="shared" si="28"/>
        <v>203039149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 t="str">
        <f t="shared" si="28"/>
        <v>203039149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 t="str">
        <f t="shared" si="28"/>
        <v>203039149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 t="str">
        <f t="shared" si="28"/>
        <v>203039149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 t="str">
        <f t="shared" si="28"/>
        <v>203039149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 t="str">
        <f t="shared" si="28"/>
        <v>203039149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 t="str">
        <f t="shared" si="28"/>
        <v>203039149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 t="str">
        <f t="shared" si="28"/>
        <v>203039149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 t="str">
        <f t="shared" si="28"/>
        <v>203039149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 t="str">
        <f t="shared" si="28"/>
        <v>203039149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 t="str">
        <f t="shared" si="28"/>
        <v>203039149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 t="str">
        <f t="shared" si="28"/>
        <v>203039149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 t="str">
        <f t="shared" si="28"/>
        <v>203039149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 t="str">
        <f t="shared" si="28"/>
        <v>203039149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 t="str">
        <f t="shared" si="28"/>
        <v>203039149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 t="str">
        <f t="shared" si="28"/>
        <v>203039149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 t="str">
        <f t="shared" si="28"/>
        <v>203039149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 t="str">
        <f aca="true" t="shared" si="31" ref="B410:B459">pdeBulstat</f>
        <v>203039149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 t="str">
        <f t="shared" si="31"/>
        <v>203039149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 t="str">
        <f t="shared" si="31"/>
        <v>203039149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 t="str">
        <f t="shared" si="31"/>
        <v>203039149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 t="str">
        <f t="shared" si="31"/>
        <v>203039149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 t="str">
        <f t="shared" si="31"/>
        <v>203039149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 t="str">
        <f t="shared" si="31"/>
        <v>203039149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18652</v>
      </c>
    </row>
    <row r="417" spans="1:8" ht="15.75">
      <c r="A417" s="99" t="str">
        <f t="shared" si="30"/>
        <v>Нео Лондон Капитал АД</v>
      </c>
      <c r="B417" s="99" t="str">
        <f t="shared" si="31"/>
        <v>203039149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 t="str">
        <f t="shared" si="31"/>
        <v>203039149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 t="str">
        <f t="shared" si="31"/>
        <v>203039149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 t="str">
        <f t="shared" si="31"/>
        <v>203039149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18652</v>
      </c>
    </row>
    <row r="421" spans="1:8" ht="15.75">
      <c r="A421" s="99" t="str">
        <f t="shared" si="30"/>
        <v>Нео Лондон Капитал АД</v>
      </c>
      <c r="B421" s="99" t="str">
        <f t="shared" si="31"/>
        <v>203039149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342</v>
      </c>
    </row>
    <row r="422" spans="1:8" ht="15.75">
      <c r="A422" s="99" t="str">
        <f t="shared" si="30"/>
        <v>Нео Лондон Капитал АД</v>
      </c>
      <c r="B422" s="99" t="str">
        <f t="shared" si="31"/>
        <v>203039149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 t="str">
        <f t="shared" si="31"/>
        <v>203039149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 t="str">
        <f t="shared" si="31"/>
        <v>203039149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 t="str">
        <f t="shared" si="31"/>
        <v>203039149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 t="str">
        <f t="shared" si="31"/>
        <v>203039149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 t="str">
        <f t="shared" si="31"/>
        <v>203039149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 t="str">
        <f t="shared" si="31"/>
        <v>203039149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 t="str">
        <f t="shared" si="31"/>
        <v>203039149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 t="str">
        <f t="shared" si="31"/>
        <v>203039149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 t="str">
        <f t="shared" si="31"/>
        <v>203039149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 t="str">
        <f t="shared" si="31"/>
        <v>203039149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 t="str">
        <f t="shared" si="31"/>
        <v>203039149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53</v>
      </c>
    </row>
    <row r="434" spans="1:8" ht="15.75">
      <c r="A434" s="99" t="str">
        <f t="shared" si="30"/>
        <v>Нео Лондон Капитал АД</v>
      </c>
      <c r="B434" s="99" t="str">
        <f t="shared" si="31"/>
        <v>203039149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19047</v>
      </c>
    </row>
    <row r="435" spans="1:8" ht="15.75">
      <c r="A435" s="99" t="str">
        <f t="shared" si="30"/>
        <v>Нео Лондон Капитал АД</v>
      </c>
      <c r="B435" s="99" t="str">
        <f t="shared" si="31"/>
        <v>203039149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 t="str">
        <f t="shared" si="31"/>
        <v>203039149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 t="str">
        <f t="shared" si="31"/>
        <v>203039149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19047</v>
      </c>
    </row>
    <row r="438" spans="1:8" ht="15.75">
      <c r="A438" s="99" t="str">
        <f t="shared" si="30"/>
        <v>Нео Лондон Капитал АД</v>
      </c>
      <c r="B438" s="99" t="str">
        <f t="shared" si="31"/>
        <v>203039149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8661</v>
      </c>
    </row>
    <row r="439" spans="1:8" ht="15.75">
      <c r="A439" s="99" t="str">
        <f t="shared" si="30"/>
        <v>Нео Лондон Капитал АД</v>
      </c>
      <c r="B439" s="99" t="str">
        <f t="shared" si="31"/>
        <v>203039149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 t="str">
        <f t="shared" si="31"/>
        <v>203039149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 t="str">
        <f t="shared" si="31"/>
        <v>203039149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 t="str">
        <f t="shared" si="31"/>
        <v>203039149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8661</v>
      </c>
    </row>
    <row r="443" spans="1:8" ht="15.75">
      <c r="A443" s="99" t="str">
        <f t="shared" si="30"/>
        <v>Нео Лондон Капитал АД</v>
      </c>
      <c r="B443" s="99" t="str">
        <f t="shared" si="31"/>
        <v>203039149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138</v>
      </c>
    </row>
    <row r="444" spans="1:8" ht="15.75">
      <c r="A444" s="99" t="str">
        <f t="shared" si="30"/>
        <v>Нео Лондон Капитал АД</v>
      </c>
      <c r="B444" s="99" t="str">
        <f t="shared" si="31"/>
        <v>203039149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 t="str">
        <f t="shared" si="31"/>
        <v>203039149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 t="str">
        <f t="shared" si="31"/>
        <v>203039149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 t="str">
        <f t="shared" si="31"/>
        <v>203039149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 t="str">
        <f t="shared" si="31"/>
        <v>203039149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 t="str">
        <f t="shared" si="31"/>
        <v>203039149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 t="str">
        <f t="shared" si="31"/>
        <v>203039149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 t="str">
        <f t="shared" si="31"/>
        <v>203039149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 t="str">
        <f t="shared" si="31"/>
        <v>203039149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 t="str">
        <f t="shared" si="31"/>
        <v>203039149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 t="str">
        <f t="shared" si="31"/>
        <v>203039149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 t="str">
        <f t="shared" si="31"/>
        <v>203039149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556</v>
      </c>
    </row>
    <row r="456" spans="1:8" ht="15.75">
      <c r="A456" s="99" t="str">
        <f t="shared" si="30"/>
        <v>Нео Лондон Капитал АД</v>
      </c>
      <c r="B456" s="99" t="str">
        <f t="shared" si="31"/>
        <v>203039149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9355</v>
      </c>
    </row>
    <row r="457" spans="1:8" ht="15.75">
      <c r="A457" s="99" t="str">
        <f t="shared" si="30"/>
        <v>Нео Лондон Капитал АД</v>
      </c>
      <c r="B457" s="99" t="str">
        <f t="shared" si="31"/>
        <v>203039149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 t="str">
        <f t="shared" si="31"/>
        <v>203039149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 t="str">
        <f t="shared" si="31"/>
        <v>203039149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9355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 t="str">
        <f aca="true" t="shared" si="34" ref="B461:B524">pdeBulstat</f>
        <v>203039149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 t="str">
        <f t="shared" si="34"/>
        <v>203039149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 t="str">
        <f t="shared" si="34"/>
        <v>203039149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Нео Лондон Капитал АД</v>
      </c>
      <c r="B464" s="99" t="str">
        <f t="shared" si="34"/>
        <v>203039149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 t="str">
        <f t="shared" si="34"/>
        <v>203039149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 t="str">
        <f t="shared" si="34"/>
        <v>203039149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 t="str">
        <f t="shared" si="34"/>
        <v>203039149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 t="str">
        <f t="shared" si="34"/>
        <v>203039149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 t="str">
        <f t="shared" si="34"/>
        <v>203039149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Нео Лондон Капитал АД</v>
      </c>
      <c r="B470" s="99" t="str">
        <f t="shared" si="34"/>
        <v>203039149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68311</v>
      </c>
    </row>
    <row r="471" spans="1:8" ht="15.75">
      <c r="A471" s="99" t="str">
        <f t="shared" si="33"/>
        <v>Нео Лондон Капитал АД</v>
      </c>
      <c r="B471" s="99" t="str">
        <f t="shared" si="34"/>
        <v>203039149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 t="str">
        <f t="shared" si="34"/>
        <v>203039149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 t="str">
        <f t="shared" si="34"/>
        <v>203039149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 t="str">
        <f t="shared" si="34"/>
        <v>203039149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 t="str">
        <f t="shared" si="34"/>
        <v>203039149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 t="str">
        <f t="shared" si="34"/>
        <v>203039149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 t="str">
        <f t="shared" si="34"/>
        <v>203039149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 t="str">
        <f t="shared" si="34"/>
        <v>203039149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 t="str">
        <f t="shared" si="34"/>
        <v>203039149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 t="str">
        <f t="shared" si="34"/>
        <v>203039149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 t="str">
        <f t="shared" si="34"/>
        <v>203039149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 t="str">
        <f t="shared" si="34"/>
        <v>203039149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 t="str">
        <f t="shared" si="34"/>
        <v>203039149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 t="str">
        <f t="shared" si="34"/>
        <v>203039149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 t="str">
        <f t="shared" si="34"/>
        <v>203039149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 t="str">
        <f t="shared" si="34"/>
        <v>203039149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 t="str">
        <f t="shared" si="34"/>
        <v>203039149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 t="str">
        <f t="shared" si="34"/>
        <v>203039149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 t="str">
        <f t="shared" si="34"/>
        <v>203039149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439</v>
      </c>
    </row>
    <row r="490" spans="1:8" ht="15.75">
      <c r="A490" s="99" t="str">
        <f t="shared" si="33"/>
        <v>Нео Лондон Капитал АД</v>
      </c>
      <c r="B490" s="99" t="str">
        <f t="shared" si="34"/>
        <v>203039149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70132</v>
      </c>
    </row>
    <row r="491" spans="1:8" ht="15.75">
      <c r="A491" s="99" t="str">
        <f t="shared" si="33"/>
        <v>Нео Лондон Капитал АД</v>
      </c>
      <c r="B491" s="99" t="str">
        <f t="shared" si="34"/>
        <v>203039149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 t="str">
        <f t="shared" si="34"/>
        <v>203039149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 t="str">
        <f t="shared" si="34"/>
        <v>203039149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Нео Лондон Капитал АД</v>
      </c>
      <c r="B494" s="99" t="str">
        <f t="shared" si="34"/>
        <v>203039149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 t="str">
        <f t="shared" si="34"/>
        <v>203039149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 t="str">
        <f t="shared" si="34"/>
        <v>203039149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 t="str">
        <f t="shared" si="34"/>
        <v>203039149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 t="str">
        <f t="shared" si="34"/>
        <v>203039149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 t="str">
        <f t="shared" si="34"/>
        <v>203039149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Нео Лондон Капитал АД</v>
      </c>
      <c r="B500" s="99" t="str">
        <f t="shared" si="34"/>
        <v>203039149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2656</v>
      </c>
    </row>
    <row r="501" spans="1:8" ht="15.75">
      <c r="A501" s="99" t="str">
        <f t="shared" si="33"/>
        <v>Нео Лондон Капитал АД</v>
      </c>
      <c r="B501" s="99" t="str">
        <f t="shared" si="34"/>
        <v>203039149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 t="str">
        <f t="shared" si="34"/>
        <v>203039149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 t="str">
        <f t="shared" si="34"/>
        <v>203039149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 t="str">
        <f t="shared" si="34"/>
        <v>203039149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 t="str">
        <f t="shared" si="34"/>
        <v>203039149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 t="str">
        <f t="shared" si="34"/>
        <v>203039149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 t="str">
        <f t="shared" si="34"/>
        <v>203039149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 t="str">
        <f t="shared" si="34"/>
        <v>203039149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 t="str">
        <f t="shared" si="34"/>
        <v>203039149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 t="str">
        <f t="shared" si="34"/>
        <v>203039149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 t="str">
        <f t="shared" si="34"/>
        <v>203039149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 t="str">
        <f t="shared" si="34"/>
        <v>203039149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 t="str">
        <f t="shared" si="34"/>
        <v>203039149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 t="str">
        <f t="shared" si="34"/>
        <v>203039149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 t="str">
        <f t="shared" si="34"/>
        <v>203039149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 t="str">
        <f t="shared" si="34"/>
        <v>203039149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 t="str">
        <f t="shared" si="34"/>
        <v>203039149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 t="str">
        <f t="shared" si="34"/>
        <v>203039149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 t="str">
        <f t="shared" si="34"/>
        <v>203039149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 t="str">
        <f t="shared" si="34"/>
        <v>203039149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2661</v>
      </c>
    </row>
    <row r="521" spans="1:8" ht="15.75">
      <c r="A521" s="99" t="str">
        <f t="shared" si="33"/>
        <v>Нео Лондон Капитал АД</v>
      </c>
      <c r="B521" s="99" t="str">
        <f t="shared" si="34"/>
        <v>203039149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 t="str">
        <f t="shared" si="34"/>
        <v>203039149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 t="str">
        <f t="shared" si="34"/>
        <v>203039149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 t="str">
        <f t="shared" si="34"/>
        <v>203039149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 t="str">
        <f aca="true" t="shared" si="37" ref="B525:B588">pdeBulstat</f>
        <v>203039149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 t="str">
        <f t="shared" si="37"/>
        <v>203039149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 t="str">
        <f t="shared" si="37"/>
        <v>203039149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 t="str">
        <f t="shared" si="37"/>
        <v>203039149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 t="str">
        <f t="shared" si="37"/>
        <v>203039149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 t="str">
        <f t="shared" si="37"/>
        <v>203039149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2076</v>
      </c>
    </row>
    <row r="531" spans="1:8" ht="15.75">
      <c r="A531" s="99" t="str">
        <f t="shared" si="36"/>
        <v>Нео Лондон Капитал АД</v>
      </c>
      <c r="B531" s="99" t="str">
        <f t="shared" si="37"/>
        <v>203039149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 t="str">
        <f t="shared" si="37"/>
        <v>203039149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 t="str">
        <f t="shared" si="37"/>
        <v>203039149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 t="str">
        <f t="shared" si="37"/>
        <v>203039149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 t="str">
        <f t="shared" si="37"/>
        <v>203039149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 t="str">
        <f t="shared" si="37"/>
        <v>203039149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 t="str">
        <f t="shared" si="37"/>
        <v>203039149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 t="str">
        <f t="shared" si="37"/>
        <v>203039149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 t="str">
        <f t="shared" si="37"/>
        <v>203039149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 t="str">
        <f t="shared" si="37"/>
        <v>203039149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 t="str">
        <f t="shared" si="37"/>
        <v>203039149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 t="str">
        <f t="shared" si="37"/>
        <v>203039149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 t="str">
        <f t="shared" si="37"/>
        <v>203039149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 t="str">
        <f t="shared" si="37"/>
        <v>203039149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 t="str">
        <f t="shared" si="37"/>
        <v>203039149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 t="str">
        <f t="shared" si="37"/>
        <v>203039149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 t="str">
        <f t="shared" si="37"/>
        <v>203039149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 t="str">
        <f t="shared" si="37"/>
        <v>203039149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 t="str">
        <f t="shared" si="37"/>
        <v>203039149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 t="str">
        <f t="shared" si="37"/>
        <v>203039149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2076</v>
      </c>
    </row>
    <row r="551" spans="1:8" ht="15.75">
      <c r="A551" s="99" t="str">
        <f t="shared" si="36"/>
        <v>Нео Лондон Капитал АД</v>
      </c>
      <c r="B551" s="99" t="str">
        <f t="shared" si="37"/>
        <v>203039149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 t="str">
        <f t="shared" si="37"/>
        <v>203039149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 t="str">
        <f t="shared" si="37"/>
        <v>203039149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Нео Лондон Капитал АД</v>
      </c>
      <c r="B554" s="99" t="str">
        <f t="shared" si="37"/>
        <v>203039149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 t="str">
        <f t="shared" si="37"/>
        <v>203039149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 t="str">
        <f t="shared" si="37"/>
        <v>203039149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 t="str">
        <f t="shared" si="37"/>
        <v>203039149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 t="str">
        <f t="shared" si="37"/>
        <v>203039149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 t="str">
        <f t="shared" si="37"/>
        <v>203039149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Нео Лондон Капитал АД</v>
      </c>
      <c r="B560" s="99" t="str">
        <f t="shared" si="37"/>
        <v>203039149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68891</v>
      </c>
    </row>
    <row r="561" spans="1:8" ht="15.75">
      <c r="A561" s="99" t="str">
        <f t="shared" si="36"/>
        <v>Нео Лондон Капитал АД</v>
      </c>
      <c r="B561" s="99" t="str">
        <f t="shared" si="37"/>
        <v>203039149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 t="str">
        <f t="shared" si="37"/>
        <v>203039149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 t="str">
        <f t="shared" si="37"/>
        <v>203039149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 t="str">
        <f t="shared" si="37"/>
        <v>203039149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 t="str">
        <f t="shared" si="37"/>
        <v>203039149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 t="str">
        <f t="shared" si="37"/>
        <v>203039149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 t="str">
        <f t="shared" si="37"/>
        <v>203039149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 t="str">
        <f t="shared" si="37"/>
        <v>203039149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 t="str">
        <f t="shared" si="37"/>
        <v>203039149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 t="str">
        <f t="shared" si="37"/>
        <v>203039149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 t="str">
        <f t="shared" si="37"/>
        <v>203039149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 t="str">
        <f t="shared" si="37"/>
        <v>203039149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 t="str">
        <f t="shared" si="37"/>
        <v>203039149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 t="str">
        <f t="shared" si="37"/>
        <v>203039149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 t="str">
        <f t="shared" si="37"/>
        <v>203039149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 t="str">
        <f t="shared" si="37"/>
        <v>203039149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 t="str">
        <f t="shared" si="37"/>
        <v>203039149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 t="str">
        <f t="shared" si="37"/>
        <v>203039149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 t="str">
        <f t="shared" si="37"/>
        <v>203039149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439</v>
      </c>
    </row>
    <row r="580" spans="1:8" ht="15.75">
      <c r="A580" s="99" t="str">
        <f t="shared" si="36"/>
        <v>Нео Лондон Капитал АД</v>
      </c>
      <c r="B580" s="99" t="str">
        <f t="shared" si="37"/>
        <v>203039149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70717</v>
      </c>
    </row>
    <row r="581" spans="1:8" ht="15.75">
      <c r="A581" s="99" t="str">
        <f t="shared" si="36"/>
        <v>Нео Лондон Капитал АД</v>
      </c>
      <c r="B581" s="99" t="str">
        <f t="shared" si="37"/>
        <v>203039149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 t="str">
        <f t="shared" si="37"/>
        <v>203039149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 t="str">
        <f t="shared" si="37"/>
        <v>203039149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 t="str">
        <f t="shared" si="37"/>
        <v>203039149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 t="str">
        <f t="shared" si="37"/>
        <v>203039149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 t="str">
        <f t="shared" si="37"/>
        <v>203039149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 t="str">
        <f t="shared" si="37"/>
        <v>203039149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 t="str">
        <f t="shared" si="37"/>
        <v>203039149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 t="str">
        <f aca="true" t="shared" si="40" ref="B589:B652">pdeBulstat</f>
        <v>203039149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 t="str">
        <f t="shared" si="40"/>
        <v>203039149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13</v>
      </c>
    </row>
    <row r="591" spans="1:8" ht="15.75">
      <c r="A591" s="99" t="str">
        <f t="shared" si="39"/>
        <v>Нео Лондон Капитал АД</v>
      </c>
      <c r="B591" s="99" t="str">
        <f t="shared" si="40"/>
        <v>203039149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 t="str">
        <f t="shared" si="40"/>
        <v>203039149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 t="str">
        <f t="shared" si="40"/>
        <v>203039149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 t="str">
        <f t="shared" si="40"/>
        <v>203039149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 t="str">
        <f t="shared" si="40"/>
        <v>203039149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 t="str">
        <f t="shared" si="40"/>
        <v>203039149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 t="str">
        <f t="shared" si="40"/>
        <v>203039149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 t="str">
        <f t="shared" si="40"/>
        <v>203039149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 t="str">
        <f t="shared" si="40"/>
        <v>203039149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 t="str">
        <f t="shared" si="40"/>
        <v>203039149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 t="str">
        <f t="shared" si="40"/>
        <v>203039149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 t="str">
        <f t="shared" si="40"/>
        <v>203039149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 t="str">
        <f t="shared" si="40"/>
        <v>203039149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 t="str">
        <f t="shared" si="40"/>
        <v>203039149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 t="str">
        <f t="shared" si="40"/>
        <v>203039149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 t="str">
        <f t="shared" si="40"/>
        <v>203039149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 t="str">
        <f t="shared" si="40"/>
        <v>203039149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 t="str">
        <f t="shared" si="40"/>
        <v>203039149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 t="str">
        <f t="shared" si="40"/>
        <v>203039149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 t="str">
        <f t="shared" si="40"/>
        <v>203039149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13</v>
      </c>
    </row>
    <row r="611" spans="1:8" ht="15.75">
      <c r="A611" s="99" t="str">
        <f t="shared" si="39"/>
        <v>Нео Лондон Капитал АД</v>
      </c>
      <c r="B611" s="99" t="str">
        <f t="shared" si="40"/>
        <v>203039149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 t="str">
        <f t="shared" si="40"/>
        <v>203039149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 t="str">
        <f t="shared" si="40"/>
        <v>203039149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 t="str">
        <f t="shared" si="40"/>
        <v>203039149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 t="str">
        <f t="shared" si="40"/>
        <v>203039149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 t="str">
        <f t="shared" si="40"/>
        <v>203039149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 t="str">
        <f t="shared" si="40"/>
        <v>203039149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 t="str">
        <f t="shared" si="40"/>
        <v>203039149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 t="str">
        <f t="shared" si="40"/>
        <v>203039149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 t="str">
        <f t="shared" si="40"/>
        <v>203039149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 t="str">
        <f t="shared" si="40"/>
        <v>203039149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 t="str">
        <f t="shared" si="40"/>
        <v>203039149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 t="str">
        <f t="shared" si="40"/>
        <v>203039149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 t="str">
        <f t="shared" si="40"/>
        <v>203039149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 t="str">
        <f t="shared" si="40"/>
        <v>203039149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 t="str">
        <f t="shared" si="40"/>
        <v>203039149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 t="str">
        <f t="shared" si="40"/>
        <v>203039149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 t="str">
        <f t="shared" si="40"/>
        <v>203039149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 t="str">
        <f t="shared" si="40"/>
        <v>203039149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 t="str">
        <f t="shared" si="40"/>
        <v>203039149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 t="str">
        <f t="shared" si="40"/>
        <v>203039149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 t="str">
        <f t="shared" si="40"/>
        <v>203039149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 t="str">
        <f t="shared" si="40"/>
        <v>203039149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 t="str">
        <f t="shared" si="40"/>
        <v>203039149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 t="str">
        <f t="shared" si="40"/>
        <v>203039149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 t="str">
        <f t="shared" si="40"/>
        <v>203039149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 t="str">
        <f t="shared" si="40"/>
        <v>203039149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 t="str">
        <f t="shared" si="40"/>
        <v>203039149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 t="str">
        <f t="shared" si="40"/>
        <v>203039149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 t="str">
        <f t="shared" si="40"/>
        <v>203039149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 t="str">
        <f t="shared" si="40"/>
        <v>203039149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 t="str">
        <f t="shared" si="40"/>
        <v>203039149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 t="str">
        <f t="shared" si="40"/>
        <v>203039149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Нео Лондон Капитал АД</v>
      </c>
      <c r="B644" s="99" t="str">
        <f t="shared" si="40"/>
        <v>203039149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 t="str">
        <f t="shared" si="40"/>
        <v>203039149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 t="str">
        <f t="shared" si="40"/>
        <v>203039149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 t="str">
        <f t="shared" si="40"/>
        <v>203039149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 t="str">
        <f t="shared" si="40"/>
        <v>203039149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 t="str">
        <f t="shared" si="40"/>
        <v>203039149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Нео Лондон Капитал АД</v>
      </c>
      <c r="B650" s="99" t="str">
        <f t="shared" si="40"/>
        <v>203039149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68904</v>
      </c>
    </row>
    <row r="651" spans="1:8" ht="15.75">
      <c r="A651" s="99" t="str">
        <f t="shared" si="39"/>
        <v>Нео Лондон Капитал АД</v>
      </c>
      <c r="B651" s="99" t="str">
        <f t="shared" si="40"/>
        <v>203039149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 t="str">
        <f t="shared" si="40"/>
        <v>203039149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 t="str">
        <f aca="true" t="shared" si="43" ref="B653:B716">pdeBulstat</f>
        <v>203039149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 t="str">
        <f t="shared" si="43"/>
        <v>203039149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 t="str">
        <f t="shared" si="43"/>
        <v>203039149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 t="str">
        <f t="shared" si="43"/>
        <v>203039149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 t="str">
        <f t="shared" si="43"/>
        <v>203039149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 t="str">
        <f t="shared" si="43"/>
        <v>203039149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 t="str">
        <f t="shared" si="43"/>
        <v>203039149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 t="str">
        <f t="shared" si="43"/>
        <v>203039149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 t="str">
        <f t="shared" si="43"/>
        <v>203039149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 t="str">
        <f t="shared" si="43"/>
        <v>203039149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 t="str">
        <f t="shared" si="43"/>
        <v>203039149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 t="str">
        <f t="shared" si="43"/>
        <v>203039149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 t="str">
        <f t="shared" si="43"/>
        <v>203039149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 t="str">
        <f t="shared" si="43"/>
        <v>203039149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 t="str">
        <f t="shared" si="43"/>
        <v>203039149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 t="str">
        <f t="shared" si="43"/>
        <v>203039149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 t="str">
        <f t="shared" si="43"/>
        <v>203039149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439</v>
      </c>
    </row>
    <row r="670" spans="1:8" ht="15.75">
      <c r="A670" s="99" t="str">
        <f t="shared" si="42"/>
        <v>Нео Лондон Капитал АД</v>
      </c>
      <c r="B670" s="99" t="str">
        <f t="shared" si="43"/>
        <v>203039149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70730</v>
      </c>
    </row>
    <row r="671" spans="1:8" ht="15.75">
      <c r="A671" s="99" t="str">
        <f t="shared" si="42"/>
        <v>Нео Лондон Капитал АД</v>
      </c>
      <c r="B671" s="99" t="str">
        <f t="shared" si="43"/>
        <v>203039149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 t="str">
        <f t="shared" si="43"/>
        <v>203039149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 t="str">
        <f t="shared" si="43"/>
        <v>203039149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Нео Лондон Капитал АД</v>
      </c>
      <c r="B674" s="99" t="str">
        <f t="shared" si="43"/>
        <v>203039149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 t="str">
        <f t="shared" si="43"/>
        <v>203039149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 t="str">
        <f t="shared" si="43"/>
        <v>203039149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 t="str">
        <f t="shared" si="43"/>
        <v>203039149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 t="str">
        <f t="shared" si="43"/>
        <v>203039149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 t="str">
        <f t="shared" si="43"/>
        <v>203039149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Нео Лондон Капитал АД</v>
      </c>
      <c r="B680" s="99" t="str">
        <f t="shared" si="43"/>
        <v>203039149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 t="str">
        <f t="shared" si="43"/>
        <v>203039149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 t="str">
        <f t="shared" si="43"/>
        <v>203039149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 t="str">
        <f t="shared" si="43"/>
        <v>203039149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 t="str">
        <f t="shared" si="43"/>
        <v>203039149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 t="str">
        <f t="shared" si="43"/>
        <v>203039149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 t="str">
        <f t="shared" si="43"/>
        <v>203039149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 t="str">
        <f t="shared" si="43"/>
        <v>203039149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 t="str">
        <f t="shared" si="43"/>
        <v>203039149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 t="str">
        <f t="shared" si="43"/>
        <v>203039149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 t="str">
        <f t="shared" si="43"/>
        <v>203039149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 t="str">
        <f t="shared" si="43"/>
        <v>203039149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 t="str">
        <f t="shared" si="43"/>
        <v>203039149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 t="str">
        <f t="shared" si="43"/>
        <v>203039149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 t="str">
        <f t="shared" si="43"/>
        <v>203039149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 t="str">
        <f t="shared" si="43"/>
        <v>203039149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 t="str">
        <f t="shared" si="43"/>
        <v>203039149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 t="str">
        <f t="shared" si="43"/>
        <v>203039149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 t="str">
        <f t="shared" si="43"/>
        <v>203039149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 t="str">
        <f t="shared" si="43"/>
        <v>203039149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 t="str">
        <f t="shared" si="43"/>
        <v>203039149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Нео Лондон Капитал АД</v>
      </c>
      <c r="B701" s="99" t="str">
        <f t="shared" si="43"/>
        <v>203039149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 t="str">
        <f t="shared" si="43"/>
        <v>203039149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 t="str">
        <f t="shared" si="43"/>
        <v>203039149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56</v>
      </c>
    </row>
    <row r="704" spans="1:8" ht="15.75">
      <c r="A704" s="99" t="str">
        <f t="shared" si="42"/>
        <v>Нео Лондон Капитал АД</v>
      </c>
      <c r="B704" s="99" t="str">
        <f t="shared" si="43"/>
        <v>203039149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 t="str">
        <f t="shared" si="43"/>
        <v>203039149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 t="str">
        <f t="shared" si="43"/>
        <v>203039149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 t="str">
        <f t="shared" si="43"/>
        <v>203039149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 t="str">
        <f t="shared" si="43"/>
        <v>203039149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 t="str">
        <f t="shared" si="43"/>
        <v>203039149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56</v>
      </c>
    </row>
    <row r="710" spans="1:8" ht="15.75">
      <c r="A710" s="99" t="str">
        <f t="shared" si="42"/>
        <v>Нео Лондон Капитал АД</v>
      </c>
      <c r="B710" s="99" t="str">
        <f t="shared" si="43"/>
        <v>203039149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 t="str">
        <f t="shared" si="43"/>
        <v>203039149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 t="str">
        <f t="shared" si="43"/>
        <v>203039149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 t="str">
        <f t="shared" si="43"/>
        <v>203039149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 t="str">
        <f t="shared" si="43"/>
        <v>203039149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 t="str">
        <f t="shared" si="43"/>
        <v>203039149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 t="str">
        <f t="shared" si="43"/>
        <v>203039149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 t="str">
        <f aca="true" t="shared" si="46" ref="B717:B780">pdeBulstat</f>
        <v>203039149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 t="str">
        <f t="shared" si="46"/>
        <v>203039149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 t="str">
        <f t="shared" si="46"/>
        <v>203039149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 t="str">
        <f t="shared" si="46"/>
        <v>203039149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 t="str">
        <f t="shared" si="46"/>
        <v>203039149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 t="str">
        <f t="shared" si="46"/>
        <v>203039149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 t="str">
        <f t="shared" si="46"/>
        <v>203039149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 t="str">
        <f t="shared" si="46"/>
        <v>203039149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 t="str">
        <f t="shared" si="46"/>
        <v>203039149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 t="str">
        <f t="shared" si="46"/>
        <v>203039149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 t="str">
        <f t="shared" si="46"/>
        <v>203039149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 t="str">
        <f t="shared" si="46"/>
        <v>203039149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 t="str">
        <f t="shared" si="46"/>
        <v>203039149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 t="str">
        <f t="shared" si="46"/>
        <v>203039149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56</v>
      </c>
    </row>
    <row r="731" spans="1:8" ht="15.75">
      <c r="A731" s="99" t="str">
        <f t="shared" si="45"/>
        <v>Нео Лондон Капитал АД</v>
      </c>
      <c r="B731" s="99" t="str">
        <f t="shared" si="46"/>
        <v>203039149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 t="str">
        <f t="shared" si="46"/>
        <v>203039149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 t="str">
        <f t="shared" si="46"/>
        <v>203039149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 t="str">
        <f t="shared" si="46"/>
        <v>203039149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 t="str">
        <f t="shared" si="46"/>
        <v>203039149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 t="str">
        <f t="shared" si="46"/>
        <v>203039149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 t="str">
        <f t="shared" si="46"/>
        <v>203039149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 t="str">
        <f t="shared" si="46"/>
        <v>203039149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 t="str">
        <f t="shared" si="46"/>
        <v>203039149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 t="str">
        <f t="shared" si="46"/>
        <v>203039149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 t="str">
        <f t="shared" si="46"/>
        <v>203039149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 t="str">
        <f t="shared" si="46"/>
        <v>203039149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 t="str">
        <f t="shared" si="46"/>
        <v>203039149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 t="str">
        <f t="shared" si="46"/>
        <v>203039149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 t="str">
        <f t="shared" si="46"/>
        <v>203039149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 t="str">
        <f t="shared" si="46"/>
        <v>203039149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 t="str">
        <f t="shared" si="46"/>
        <v>203039149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 t="str">
        <f t="shared" si="46"/>
        <v>203039149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 t="str">
        <f t="shared" si="46"/>
        <v>203039149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 t="str">
        <f t="shared" si="46"/>
        <v>203039149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 t="str">
        <f t="shared" si="46"/>
        <v>203039149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 t="str">
        <f t="shared" si="46"/>
        <v>203039149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 t="str">
        <f t="shared" si="46"/>
        <v>203039149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 t="str">
        <f t="shared" si="46"/>
        <v>203039149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 t="str">
        <f t="shared" si="46"/>
        <v>203039149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 t="str">
        <f t="shared" si="46"/>
        <v>203039149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 t="str">
        <f t="shared" si="46"/>
        <v>203039149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 t="str">
        <f t="shared" si="46"/>
        <v>203039149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 t="str">
        <f t="shared" si="46"/>
        <v>203039149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 t="str">
        <f t="shared" si="46"/>
        <v>203039149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 t="str">
        <f t="shared" si="46"/>
        <v>203039149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 t="str">
        <f t="shared" si="46"/>
        <v>203039149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 t="str">
        <f t="shared" si="46"/>
        <v>203039149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Нео Лондон Капитал АД</v>
      </c>
      <c r="B764" s="99" t="str">
        <f t="shared" si="46"/>
        <v>203039149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 t="str">
        <f t="shared" si="46"/>
        <v>203039149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 t="str">
        <f t="shared" si="46"/>
        <v>203039149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 t="str">
        <f t="shared" si="46"/>
        <v>203039149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 t="str">
        <f t="shared" si="46"/>
        <v>203039149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 t="str">
        <f t="shared" si="46"/>
        <v>203039149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Нео Лондон Капитал АД</v>
      </c>
      <c r="B770" s="99" t="str">
        <f t="shared" si="46"/>
        <v>203039149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 t="str">
        <f t="shared" si="46"/>
        <v>203039149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 t="str">
        <f t="shared" si="46"/>
        <v>203039149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 t="str">
        <f t="shared" si="46"/>
        <v>203039149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 t="str">
        <f t="shared" si="46"/>
        <v>203039149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 t="str">
        <f t="shared" si="46"/>
        <v>203039149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 t="str">
        <f t="shared" si="46"/>
        <v>203039149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 t="str">
        <f t="shared" si="46"/>
        <v>203039149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 t="str">
        <f t="shared" si="46"/>
        <v>203039149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 t="str">
        <f t="shared" si="46"/>
        <v>203039149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 t="str">
        <f t="shared" si="46"/>
        <v>203039149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 t="str">
        <f aca="true" t="shared" si="49" ref="B781:B844">pdeBulstat</f>
        <v>203039149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 t="str">
        <f t="shared" si="49"/>
        <v>203039149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 t="str">
        <f t="shared" si="49"/>
        <v>203039149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 t="str">
        <f t="shared" si="49"/>
        <v>203039149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 t="str">
        <f t="shared" si="49"/>
        <v>203039149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 t="str">
        <f t="shared" si="49"/>
        <v>203039149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 t="str">
        <f t="shared" si="49"/>
        <v>203039149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 t="str">
        <f t="shared" si="49"/>
        <v>203039149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 t="str">
        <f t="shared" si="49"/>
        <v>203039149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 t="str">
        <f t="shared" si="49"/>
        <v>203039149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58</v>
      </c>
    </row>
    <row r="791" spans="1:8" ht="15.75">
      <c r="A791" s="99" t="str">
        <f t="shared" si="48"/>
        <v>Нео Лондон Капитал АД</v>
      </c>
      <c r="B791" s="99" t="str">
        <f t="shared" si="49"/>
        <v>203039149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 t="str">
        <f t="shared" si="49"/>
        <v>203039149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 t="str">
        <f t="shared" si="49"/>
        <v>203039149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 t="str">
        <f t="shared" si="49"/>
        <v>203039149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 t="str">
        <f t="shared" si="49"/>
        <v>203039149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 t="str">
        <f t="shared" si="49"/>
        <v>203039149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 t="str">
        <f t="shared" si="49"/>
        <v>203039149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 t="str">
        <f t="shared" si="49"/>
        <v>203039149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 t="str">
        <f t="shared" si="49"/>
        <v>203039149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 t="str">
        <f t="shared" si="49"/>
        <v>203039149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 t="str">
        <f t="shared" si="49"/>
        <v>203039149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 t="str">
        <f t="shared" si="49"/>
        <v>203039149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 t="str">
        <f t="shared" si="49"/>
        <v>203039149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 t="str">
        <f t="shared" si="49"/>
        <v>203039149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 t="str">
        <f t="shared" si="49"/>
        <v>203039149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 t="str">
        <f t="shared" si="49"/>
        <v>203039149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 t="str">
        <f t="shared" si="49"/>
        <v>203039149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 t="str">
        <f t="shared" si="49"/>
        <v>203039149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 t="str">
        <f t="shared" si="49"/>
        <v>203039149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 t="str">
        <f t="shared" si="49"/>
        <v>203039149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 t="str">
        <f t="shared" si="49"/>
        <v>203039149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 t="str">
        <f t="shared" si="49"/>
        <v>203039149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 t="str">
        <f t="shared" si="49"/>
        <v>203039149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 t="str">
        <f t="shared" si="49"/>
        <v>203039149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 t="str">
        <f t="shared" si="49"/>
        <v>203039149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 t="str">
        <f t="shared" si="49"/>
        <v>203039149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 t="str">
        <f t="shared" si="49"/>
        <v>203039149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 t="str">
        <f t="shared" si="49"/>
        <v>203039149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 t="str">
        <f t="shared" si="49"/>
        <v>203039149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 t="str">
        <f t="shared" si="49"/>
        <v>203039149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 t="str">
        <f t="shared" si="49"/>
        <v>203039149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 t="str">
        <f t="shared" si="49"/>
        <v>203039149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 t="str">
        <f t="shared" si="49"/>
        <v>203039149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 t="str">
        <f t="shared" si="49"/>
        <v>203039149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 t="str">
        <f t="shared" si="49"/>
        <v>203039149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 t="str">
        <f t="shared" si="49"/>
        <v>203039149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 t="str">
        <f t="shared" si="49"/>
        <v>203039149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 t="str">
        <f t="shared" si="49"/>
        <v>203039149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 t="str">
        <f t="shared" si="49"/>
        <v>203039149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 t="str">
        <f t="shared" si="49"/>
        <v>203039149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 t="str">
        <f t="shared" si="49"/>
        <v>203039149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 t="str">
        <f t="shared" si="49"/>
        <v>203039149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 t="str">
        <f t="shared" si="49"/>
        <v>203039149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 t="str">
        <f t="shared" si="49"/>
        <v>203039149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 t="str">
        <f t="shared" si="49"/>
        <v>203039149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 t="str">
        <f t="shared" si="49"/>
        <v>203039149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 t="str">
        <f t="shared" si="49"/>
        <v>203039149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 t="str">
        <f t="shared" si="49"/>
        <v>203039149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 t="str">
        <f t="shared" si="49"/>
        <v>203039149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 t="str">
        <f t="shared" si="49"/>
        <v>203039149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 t="str">
        <f t="shared" si="49"/>
        <v>203039149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 t="str">
        <f t="shared" si="49"/>
        <v>203039149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 t="str">
        <f t="shared" si="49"/>
        <v>203039149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 t="str">
        <f t="shared" si="49"/>
        <v>203039149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 t="str">
        <f aca="true" t="shared" si="52" ref="B845:B910">pdeBulstat</f>
        <v>203039149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 t="str">
        <f t="shared" si="52"/>
        <v>203039149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 t="str">
        <f t="shared" si="52"/>
        <v>203039149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 t="str">
        <f t="shared" si="52"/>
        <v>203039149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 t="str">
        <f t="shared" si="52"/>
        <v>203039149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 t="str">
        <f t="shared" si="52"/>
        <v>203039149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 t="str">
        <f t="shared" si="52"/>
        <v>203039149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 t="str">
        <f t="shared" si="52"/>
        <v>203039149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 t="str">
        <f t="shared" si="52"/>
        <v>203039149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Нео Лондон Капитал АД</v>
      </c>
      <c r="B854" s="99" t="str">
        <f t="shared" si="52"/>
        <v>203039149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 t="str">
        <f t="shared" si="52"/>
        <v>203039149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 t="str">
        <f t="shared" si="52"/>
        <v>203039149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 t="str">
        <f t="shared" si="52"/>
        <v>203039149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 t="str">
        <f t="shared" si="52"/>
        <v>203039149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 t="str">
        <f t="shared" si="52"/>
        <v>203039149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Нео Лондон Капитал АД</v>
      </c>
      <c r="B860" s="99" t="str">
        <f t="shared" si="52"/>
        <v>203039149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 t="str">
        <f t="shared" si="52"/>
        <v>203039149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 t="str">
        <f t="shared" si="52"/>
        <v>203039149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 t="str">
        <f t="shared" si="52"/>
        <v>203039149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 t="str">
        <f t="shared" si="52"/>
        <v>203039149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 t="str">
        <f t="shared" si="52"/>
        <v>203039149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 t="str">
        <f t="shared" si="52"/>
        <v>203039149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 t="str">
        <f t="shared" si="52"/>
        <v>203039149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 t="str">
        <f t="shared" si="52"/>
        <v>203039149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 t="str">
        <f t="shared" si="52"/>
        <v>203039149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 t="str">
        <f t="shared" si="52"/>
        <v>203039149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 t="str">
        <f t="shared" si="52"/>
        <v>203039149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 t="str">
        <f t="shared" si="52"/>
        <v>203039149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 t="str">
        <f t="shared" si="52"/>
        <v>203039149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 t="str">
        <f t="shared" si="52"/>
        <v>203039149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 t="str">
        <f t="shared" si="52"/>
        <v>203039149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 t="str">
        <f t="shared" si="52"/>
        <v>203039149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 t="str">
        <f t="shared" si="52"/>
        <v>203039149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 t="str">
        <f t="shared" si="52"/>
        <v>203039149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 t="str">
        <f t="shared" si="52"/>
        <v>203039149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 t="str">
        <f t="shared" si="52"/>
        <v>203039149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58</v>
      </c>
    </row>
    <row r="881" spans="1:8" ht="15.75">
      <c r="A881" s="99" t="str">
        <f t="shared" si="51"/>
        <v>Нео Лондон Капитал АД</v>
      </c>
      <c r="B881" s="99" t="str">
        <f t="shared" si="52"/>
        <v>203039149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 t="str">
        <f t="shared" si="52"/>
        <v>203039149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 t="str">
        <f t="shared" si="52"/>
        <v>203039149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1329</v>
      </c>
    </row>
    <row r="884" spans="1:8" ht="15.75">
      <c r="A884" s="99" t="str">
        <f t="shared" si="51"/>
        <v>Нео Лондон Капитал АД</v>
      </c>
      <c r="B884" s="99" t="str">
        <f t="shared" si="52"/>
        <v>203039149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 t="str">
        <f t="shared" si="52"/>
        <v>203039149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 t="str">
        <f t="shared" si="52"/>
        <v>203039149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 t="str">
        <f t="shared" si="52"/>
        <v>203039149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 t="str">
        <f t="shared" si="52"/>
        <v>203039149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 t="str">
        <f t="shared" si="52"/>
        <v>203039149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1329</v>
      </c>
    </row>
    <row r="890" spans="1:8" ht="15.75">
      <c r="A890" s="99" t="str">
        <f t="shared" si="51"/>
        <v>Нео Лондон Капитал АД</v>
      </c>
      <c r="B890" s="99" t="str">
        <f t="shared" si="52"/>
        <v>203039149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68904</v>
      </c>
    </row>
    <row r="891" spans="1:8" ht="15.75">
      <c r="A891" s="99" t="str">
        <f t="shared" si="51"/>
        <v>Нео Лондон Капитал АД</v>
      </c>
      <c r="B891" s="99" t="str">
        <f t="shared" si="52"/>
        <v>203039149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 t="str">
        <f t="shared" si="52"/>
        <v>203039149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 t="str">
        <f t="shared" si="52"/>
        <v>203039149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 t="str">
        <f t="shared" si="52"/>
        <v>203039149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 t="str">
        <f t="shared" si="52"/>
        <v>203039149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 t="str">
        <f t="shared" si="52"/>
        <v>203039149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 t="str">
        <f t="shared" si="52"/>
        <v>203039149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 t="str">
        <f t="shared" si="52"/>
        <v>203039149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 t="str">
        <f t="shared" si="52"/>
        <v>203039149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 t="str">
        <f t="shared" si="52"/>
        <v>203039149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 t="str">
        <f t="shared" si="52"/>
        <v>203039149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 t="str">
        <f t="shared" si="52"/>
        <v>203039149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 t="str">
        <f t="shared" si="52"/>
        <v>203039149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 t="str">
        <f t="shared" si="52"/>
        <v>203039149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 t="str">
        <f t="shared" si="52"/>
        <v>203039149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 t="str">
        <f t="shared" si="52"/>
        <v>203039149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 t="str">
        <f t="shared" si="52"/>
        <v>203039149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 t="str">
        <f t="shared" si="52"/>
        <v>203039149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 t="str">
        <f t="shared" si="52"/>
        <v>203039149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 t="str">
        <f t="shared" si="52"/>
        <v>203039149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70672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 t="str">
        <f aca="true" t="shared" si="55" ref="B912:B975">pdeBulstat</f>
        <v>203039149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Нео Лондон Капитал АД</v>
      </c>
      <c r="B913" s="99" t="str">
        <f t="shared" si="55"/>
        <v>203039149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Нео Лондон Капитал АД</v>
      </c>
      <c r="B914" s="99" t="str">
        <f t="shared" si="55"/>
        <v>203039149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Нео Лондон Капитал АД</v>
      </c>
      <c r="B915" s="99" t="str">
        <f t="shared" si="55"/>
        <v>203039149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Нео Лондон Капитал АД</v>
      </c>
      <c r="B916" s="99" t="str">
        <f t="shared" si="55"/>
        <v>203039149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Нео Лондон Капитал АД</v>
      </c>
      <c r="B917" s="99" t="str">
        <f t="shared" si="55"/>
        <v>203039149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Нео Лондон Капитал АД</v>
      </c>
      <c r="B918" s="99" t="str">
        <f t="shared" si="55"/>
        <v>203039149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Нео Лондон Капитал АД</v>
      </c>
      <c r="B919" s="99" t="str">
        <f t="shared" si="55"/>
        <v>203039149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Нео Лондон Капитал АД</v>
      </c>
      <c r="B920" s="99" t="str">
        <f t="shared" si="55"/>
        <v>203039149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Нео Лондон Капитал АД</v>
      </c>
      <c r="B921" s="99" t="str">
        <f t="shared" si="55"/>
        <v>203039149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Нео Лондон Капитал АД</v>
      </c>
      <c r="B922" s="99" t="str">
        <f t="shared" si="55"/>
        <v>203039149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Нео Лондон Капитал АД</v>
      </c>
      <c r="B923" s="99" t="str">
        <f t="shared" si="55"/>
        <v>203039149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Нео Лондон Капитал АД</v>
      </c>
      <c r="B924" s="99" t="str">
        <f t="shared" si="55"/>
        <v>203039149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Нео Лондон Капитал АД</v>
      </c>
      <c r="B925" s="99" t="str">
        <f t="shared" si="55"/>
        <v>203039149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Нео Лондон Капитал АД</v>
      </c>
      <c r="B926" s="99" t="str">
        <f t="shared" si="55"/>
        <v>203039149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Нео Лондон Капитал АД</v>
      </c>
      <c r="B927" s="99" t="str">
        <f t="shared" si="55"/>
        <v>203039149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1920</v>
      </c>
    </row>
    <row r="928" spans="1:8" ht="15.75">
      <c r="A928" s="99" t="str">
        <f t="shared" si="54"/>
        <v>Нео Лондон Капитал АД</v>
      </c>
      <c r="B928" s="99" t="str">
        <f t="shared" si="55"/>
        <v>203039149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450</v>
      </c>
    </row>
    <row r="929" spans="1:8" ht="15.75">
      <c r="A929" s="99" t="str">
        <f t="shared" si="54"/>
        <v>Нео Лондон Капитал АД</v>
      </c>
      <c r="B929" s="99" t="str">
        <f t="shared" si="55"/>
        <v>203039149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831</v>
      </c>
    </row>
    <row r="930" spans="1:8" ht="15.75">
      <c r="A930" s="99" t="str">
        <f t="shared" si="54"/>
        <v>Нео Лондон Капитал АД</v>
      </c>
      <c r="B930" s="99" t="str">
        <f t="shared" si="55"/>
        <v>203039149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Нео Лондон Капитал АД</v>
      </c>
      <c r="B931" s="99" t="str">
        <f t="shared" si="55"/>
        <v>203039149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Нео Лондон Капитал АД</v>
      </c>
      <c r="B932" s="99" t="str">
        <f t="shared" si="55"/>
        <v>203039149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Нео Лондон Капитал АД</v>
      </c>
      <c r="B933" s="99" t="str">
        <f t="shared" si="55"/>
        <v>203039149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Нео Лондон Капитал АД</v>
      </c>
      <c r="B934" s="99" t="str">
        <f t="shared" si="55"/>
        <v>203039149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Нео Лондон Капитал АД</v>
      </c>
      <c r="B935" s="99" t="str">
        <f t="shared" si="55"/>
        <v>203039149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Нео Лондон Капитал АД</v>
      </c>
      <c r="B936" s="99" t="str">
        <f t="shared" si="55"/>
        <v>203039149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Нео Лондон Капитал АД</v>
      </c>
      <c r="B937" s="99" t="str">
        <f t="shared" si="55"/>
        <v>203039149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133</v>
      </c>
    </row>
    <row r="938" spans="1:8" ht="15.75">
      <c r="A938" s="99" t="str">
        <f t="shared" si="54"/>
        <v>Нео Лондон Капитал АД</v>
      </c>
      <c r="B938" s="99" t="str">
        <f t="shared" si="55"/>
        <v>203039149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Нео Лондон Капитал АД</v>
      </c>
      <c r="B939" s="99" t="str">
        <f t="shared" si="55"/>
        <v>203039149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Нео Лондон Капитал АД</v>
      </c>
      <c r="B940" s="99" t="str">
        <f t="shared" si="55"/>
        <v>203039149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Нео Лондон Капитал АД</v>
      </c>
      <c r="B941" s="99" t="str">
        <f t="shared" si="55"/>
        <v>203039149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133</v>
      </c>
    </row>
    <row r="942" spans="1:8" ht="15.75">
      <c r="A942" s="99" t="str">
        <f t="shared" si="54"/>
        <v>Нео Лондон Капитал АД</v>
      </c>
      <c r="B942" s="99" t="str">
        <f t="shared" si="55"/>
        <v>203039149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3334</v>
      </c>
    </row>
    <row r="943" spans="1:8" ht="15.75">
      <c r="A943" s="99" t="str">
        <f t="shared" si="54"/>
        <v>Нео Лондон Капитал АД</v>
      </c>
      <c r="B943" s="99" t="str">
        <f t="shared" si="55"/>
        <v>203039149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3334</v>
      </c>
    </row>
    <row r="944" spans="1:8" ht="15.75">
      <c r="A944" s="99" t="str">
        <f t="shared" si="54"/>
        <v>Нео Лондон Капитал АД</v>
      </c>
      <c r="B944" s="99" t="str">
        <f t="shared" si="55"/>
        <v>203039149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Нео Лондон Капитал АД</v>
      </c>
      <c r="B945" s="99" t="str">
        <f t="shared" si="55"/>
        <v>203039149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Нео Лондон Капитал АД</v>
      </c>
      <c r="B946" s="99" t="str">
        <f t="shared" si="55"/>
        <v>203039149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Нео Лондон Капитал АД</v>
      </c>
      <c r="B947" s="99" t="str">
        <f t="shared" si="55"/>
        <v>203039149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Нео Лондон Капитал АД</v>
      </c>
      <c r="B948" s="99" t="str">
        <f t="shared" si="55"/>
        <v>203039149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Нео Лондон Капитал АД</v>
      </c>
      <c r="B949" s="99" t="str">
        <f t="shared" si="55"/>
        <v>203039149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Нео Лондон Капитал АД</v>
      </c>
      <c r="B950" s="99" t="str">
        <f t="shared" si="55"/>
        <v>203039149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Нео Лондон Капитал АД</v>
      </c>
      <c r="B951" s="99" t="str">
        <f t="shared" si="55"/>
        <v>203039149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Нео Лондон Капитал АД</v>
      </c>
      <c r="B952" s="99" t="str">
        <f t="shared" si="55"/>
        <v>203039149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Нео Лондон Капитал АД</v>
      </c>
      <c r="B953" s="99" t="str">
        <f t="shared" si="55"/>
        <v>203039149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Нео Лондон Капитал АД</v>
      </c>
      <c r="B954" s="99" t="str">
        <f t="shared" si="55"/>
        <v>203039149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Нео Лондон Капитал АД</v>
      </c>
      <c r="B955" s="99" t="str">
        <f t="shared" si="55"/>
        <v>203039149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Нео Лондон Капитал АД</v>
      </c>
      <c r="B956" s="99" t="str">
        <f t="shared" si="55"/>
        <v>203039149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Нео Лондон Капитал АД</v>
      </c>
      <c r="B957" s="99" t="str">
        <f t="shared" si="55"/>
        <v>203039149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Нео Лондон Капитал АД</v>
      </c>
      <c r="B958" s="99" t="str">
        <f t="shared" si="55"/>
        <v>203039149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Нео Лондон Капитал АД</v>
      </c>
      <c r="B959" s="99" t="str">
        <f t="shared" si="55"/>
        <v>203039149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1920</v>
      </c>
    </row>
    <row r="960" spans="1:8" ht="15.75">
      <c r="A960" s="99" t="str">
        <f t="shared" si="54"/>
        <v>Нео Лондон Капитал АД</v>
      </c>
      <c r="B960" s="99" t="str">
        <f t="shared" si="55"/>
        <v>203039149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450</v>
      </c>
    </row>
    <row r="961" spans="1:8" ht="15.75">
      <c r="A961" s="99" t="str">
        <f t="shared" si="54"/>
        <v>Нео Лондон Капитал АД</v>
      </c>
      <c r="B961" s="99" t="str">
        <f t="shared" si="55"/>
        <v>203039149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831</v>
      </c>
    </row>
    <row r="962" spans="1:8" ht="15.75">
      <c r="A962" s="99" t="str">
        <f t="shared" si="54"/>
        <v>Нео Лондон Капитал АД</v>
      </c>
      <c r="B962" s="99" t="str">
        <f t="shared" si="55"/>
        <v>203039149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Нео Лондон Капитал АД</v>
      </c>
      <c r="B963" s="99" t="str">
        <f t="shared" si="55"/>
        <v>203039149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Нео Лондон Капитал АД</v>
      </c>
      <c r="B964" s="99" t="str">
        <f t="shared" si="55"/>
        <v>203039149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Нео Лондон Капитал АД</v>
      </c>
      <c r="B965" s="99" t="str">
        <f t="shared" si="55"/>
        <v>203039149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Нео Лондон Капитал АД</v>
      </c>
      <c r="B966" s="99" t="str">
        <f t="shared" si="55"/>
        <v>203039149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Нео Лондон Капитал АД</v>
      </c>
      <c r="B967" s="99" t="str">
        <f t="shared" si="55"/>
        <v>203039149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Нео Лондон Капитал АД</v>
      </c>
      <c r="B968" s="99" t="str">
        <f t="shared" si="55"/>
        <v>203039149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Нео Лондон Капитал АД</v>
      </c>
      <c r="B969" s="99" t="str">
        <f t="shared" si="55"/>
        <v>203039149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133</v>
      </c>
    </row>
    <row r="970" spans="1:8" ht="15.75">
      <c r="A970" s="99" t="str">
        <f t="shared" si="54"/>
        <v>Нео Лондон Капитал АД</v>
      </c>
      <c r="B970" s="99" t="str">
        <f t="shared" si="55"/>
        <v>203039149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Нео Лондон Капитал АД</v>
      </c>
      <c r="B971" s="99" t="str">
        <f t="shared" si="55"/>
        <v>203039149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Нео Лондон Капитал АД</v>
      </c>
      <c r="B972" s="99" t="str">
        <f t="shared" si="55"/>
        <v>203039149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Нео Лондон Капитал АД</v>
      </c>
      <c r="B973" s="99" t="str">
        <f t="shared" si="55"/>
        <v>203039149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133</v>
      </c>
    </row>
    <row r="974" spans="1:8" ht="15.75">
      <c r="A974" s="99" t="str">
        <f t="shared" si="54"/>
        <v>Нео Лондон Капитал АД</v>
      </c>
      <c r="B974" s="99" t="str">
        <f t="shared" si="55"/>
        <v>203039149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3334</v>
      </c>
    </row>
    <row r="975" spans="1:8" ht="15.75">
      <c r="A975" s="99" t="str">
        <f t="shared" si="54"/>
        <v>Нео Лондон Капитал АД</v>
      </c>
      <c r="B975" s="99" t="str">
        <f t="shared" si="55"/>
        <v>203039149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3334</v>
      </c>
    </row>
    <row r="976" spans="1:8" ht="15.75">
      <c r="A976" s="99" t="str">
        <f aca="true" t="shared" si="57" ref="A976:A1039">pdeName</f>
        <v>Нео Лондон Капитал АД</v>
      </c>
      <c r="B976" s="99" t="str">
        <f aca="true" t="shared" si="58" ref="B976:B1039">pdeBulstat</f>
        <v>203039149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Нео Лондон Капитал АД</v>
      </c>
      <c r="B977" s="99" t="str">
        <f t="shared" si="58"/>
        <v>203039149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Нео Лондон Капитал АД</v>
      </c>
      <c r="B978" s="99" t="str">
        <f t="shared" si="58"/>
        <v>203039149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Нео Лондон Капитал АД</v>
      </c>
      <c r="B979" s="99" t="str">
        <f t="shared" si="58"/>
        <v>203039149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Нео Лондон Капитал АД</v>
      </c>
      <c r="B980" s="99" t="str">
        <f t="shared" si="58"/>
        <v>203039149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Нео Лондон Капитал АД</v>
      </c>
      <c r="B981" s="99" t="str">
        <f t="shared" si="58"/>
        <v>203039149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Нео Лондон Капитал АД</v>
      </c>
      <c r="B982" s="99" t="str">
        <f t="shared" si="58"/>
        <v>203039149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Нео Лондон Капитал АД</v>
      </c>
      <c r="B983" s="99" t="str">
        <f t="shared" si="58"/>
        <v>203039149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Нео Лондон Капитал АД</v>
      </c>
      <c r="B984" s="99" t="str">
        <f t="shared" si="58"/>
        <v>203039149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Нео Лондон Капитал АД</v>
      </c>
      <c r="B985" s="99" t="str">
        <f t="shared" si="58"/>
        <v>203039149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Нео Лондон Капитал АД</v>
      </c>
      <c r="B986" s="99" t="str">
        <f t="shared" si="58"/>
        <v>203039149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Нео Лондон Капитал АД</v>
      </c>
      <c r="B987" s="99" t="str">
        <f t="shared" si="58"/>
        <v>203039149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Нео Лондон Капитал АД</v>
      </c>
      <c r="B988" s="99" t="str">
        <f t="shared" si="58"/>
        <v>203039149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Нео Лондон Капитал АД</v>
      </c>
      <c r="B989" s="99" t="str">
        <f t="shared" si="58"/>
        <v>203039149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Нео Лондон Капитал АД</v>
      </c>
      <c r="B990" s="99" t="str">
        <f t="shared" si="58"/>
        <v>203039149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Нео Лондон Капитал АД</v>
      </c>
      <c r="B991" s="99" t="str">
        <f t="shared" si="58"/>
        <v>203039149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Нео Лондон Капитал АД</v>
      </c>
      <c r="B992" s="99" t="str">
        <f t="shared" si="58"/>
        <v>203039149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Нео Лондон Капитал АД</v>
      </c>
      <c r="B993" s="99" t="str">
        <f t="shared" si="58"/>
        <v>203039149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Нео Лондон Капитал АД</v>
      </c>
      <c r="B994" s="99" t="str">
        <f t="shared" si="58"/>
        <v>203039149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Нео Лондон Капитал АД</v>
      </c>
      <c r="B995" s="99" t="str">
        <f t="shared" si="58"/>
        <v>203039149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Нео Лондон Капитал АД</v>
      </c>
      <c r="B996" s="99" t="str">
        <f t="shared" si="58"/>
        <v>203039149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Нео Лондон Капитал АД</v>
      </c>
      <c r="B997" s="99" t="str">
        <f t="shared" si="58"/>
        <v>203039149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Нео Лондон Капитал АД</v>
      </c>
      <c r="B998" s="99" t="str">
        <f t="shared" si="58"/>
        <v>203039149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Нео Лондон Капитал АД</v>
      </c>
      <c r="B999" s="99" t="str">
        <f t="shared" si="58"/>
        <v>203039149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 t="str">
        <f t="shared" si="58"/>
        <v>203039149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 t="str">
        <f t="shared" si="58"/>
        <v>203039149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 t="str">
        <f t="shared" si="58"/>
        <v>203039149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 t="str">
        <f t="shared" si="58"/>
        <v>203039149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 t="str">
        <f t="shared" si="58"/>
        <v>203039149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 t="str">
        <f t="shared" si="58"/>
        <v>203039149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 t="str">
        <f t="shared" si="58"/>
        <v>203039149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 t="str">
        <f t="shared" si="58"/>
        <v>203039149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Нео Лондон Капитал АД</v>
      </c>
      <c r="B1008" s="99" t="str">
        <f t="shared" si="58"/>
        <v>203039149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 t="str">
        <f t="shared" si="58"/>
        <v>203039149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 t="str">
        <f t="shared" si="58"/>
        <v>203039149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 t="str">
        <f t="shared" si="58"/>
        <v>203039149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 t="str">
        <f t="shared" si="58"/>
        <v>203039149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25992</v>
      </c>
    </row>
    <row r="1013" spans="1:8" ht="15.75">
      <c r="A1013" s="99" t="str">
        <f t="shared" si="57"/>
        <v>Нео Лондон Капитал АД</v>
      </c>
      <c r="B1013" s="99" t="str">
        <f t="shared" si="58"/>
        <v>203039149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25992</v>
      </c>
    </row>
    <row r="1014" spans="1:8" ht="15.75">
      <c r="A1014" s="99" t="str">
        <f t="shared" si="57"/>
        <v>Нео Лондон Капитал АД</v>
      </c>
      <c r="B1014" s="99" t="str">
        <f t="shared" si="58"/>
        <v>203039149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 t="str">
        <f t="shared" si="58"/>
        <v>203039149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 t="str">
        <f t="shared" si="58"/>
        <v>203039149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 t="str">
        <f t="shared" si="58"/>
        <v>203039149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 t="str">
        <f t="shared" si="58"/>
        <v>203039149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 t="str">
        <f t="shared" si="58"/>
        <v>203039149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31960</v>
      </c>
    </row>
    <row r="1020" spans="1:8" ht="15.75">
      <c r="A1020" s="99" t="str">
        <f t="shared" si="57"/>
        <v>Нео Лондон Капитал АД</v>
      </c>
      <c r="B1020" s="99" t="str">
        <f t="shared" si="58"/>
        <v>203039149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 t="str">
        <f t="shared" si="58"/>
        <v>203039149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 t="str">
        <f t="shared" si="58"/>
        <v>203039149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57952</v>
      </c>
    </row>
    <row r="1023" spans="1:8" ht="15.75">
      <c r="A1023" s="99" t="str">
        <f t="shared" si="57"/>
        <v>Нео Лондон Капитал АД</v>
      </c>
      <c r="B1023" s="99" t="str">
        <f t="shared" si="58"/>
        <v>203039149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1920</v>
      </c>
    </row>
    <row r="1024" spans="1:8" ht="15.75">
      <c r="A1024" s="99" t="str">
        <f t="shared" si="57"/>
        <v>Нео Лондон Капитал АД</v>
      </c>
      <c r="B1024" s="99" t="str">
        <f t="shared" si="58"/>
        <v>203039149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 t="str">
        <f t="shared" si="58"/>
        <v>203039149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 t="str">
        <f t="shared" si="58"/>
        <v>203039149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 t="str">
        <f t="shared" si="58"/>
        <v>203039149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 t="str">
        <f t="shared" si="58"/>
        <v>203039149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3893</v>
      </c>
    </row>
    <row r="1029" spans="1:8" ht="15.75">
      <c r="A1029" s="99" t="str">
        <f t="shared" si="57"/>
        <v>Нео Лондон Капитал АД</v>
      </c>
      <c r="B1029" s="99" t="str">
        <f t="shared" si="58"/>
        <v>203039149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3893</v>
      </c>
    </row>
    <row r="1030" spans="1:8" ht="15.75">
      <c r="A1030" s="99" t="str">
        <f t="shared" si="57"/>
        <v>Нео Лондон Капитал АД</v>
      </c>
      <c r="B1030" s="99" t="str">
        <f t="shared" si="58"/>
        <v>203039149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 t="str">
        <f t="shared" si="58"/>
        <v>203039149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 t="str">
        <f t="shared" si="58"/>
        <v>203039149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 t="str">
        <f t="shared" si="58"/>
        <v>203039149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10925</v>
      </c>
    </row>
    <row r="1034" spans="1:8" ht="15.75">
      <c r="A1034" s="99" t="str">
        <f t="shared" si="57"/>
        <v>Нео Лондон Капитал АД</v>
      </c>
      <c r="B1034" s="99" t="str">
        <f t="shared" si="58"/>
        <v>203039149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 t="str">
        <f t="shared" si="58"/>
        <v>203039149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8056</v>
      </c>
    </row>
    <row r="1036" spans="1:8" ht="15.75">
      <c r="A1036" s="99" t="str">
        <f t="shared" si="57"/>
        <v>Нео Лондон Капитал АД</v>
      </c>
      <c r="B1036" s="99" t="str">
        <f t="shared" si="58"/>
        <v>203039149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2869</v>
      </c>
    </row>
    <row r="1037" spans="1:8" ht="15.75">
      <c r="A1037" s="99" t="str">
        <f t="shared" si="57"/>
        <v>Нео Лондон Капитал АД</v>
      </c>
      <c r="B1037" s="99" t="str">
        <f t="shared" si="58"/>
        <v>203039149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 t="str">
        <f t="shared" si="58"/>
        <v>203039149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24961</v>
      </c>
    </row>
    <row r="1039" spans="1:8" ht="15.75">
      <c r="A1039" s="99" t="str">
        <f t="shared" si="57"/>
        <v>Нео Лондон Капитал АД</v>
      </c>
      <c r="B1039" s="99" t="str">
        <f t="shared" si="58"/>
        <v>203039149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9418</v>
      </c>
    </row>
    <row r="1040" spans="1:8" ht="15.75">
      <c r="A1040" s="99" t="str">
        <f aca="true" t="shared" si="60" ref="A1040:A1103">pdeName</f>
        <v>Нео Лондон Капитал АД</v>
      </c>
      <c r="B1040" s="99" t="str">
        <f aca="true" t="shared" si="61" ref="B1040:B1103">pdeBulstat</f>
        <v>203039149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187</v>
      </c>
    </row>
    <row r="1041" spans="1:8" ht="15.75">
      <c r="A1041" s="99" t="str">
        <f t="shared" si="60"/>
        <v>Нео Лондон Капитал АД</v>
      </c>
      <c r="B1041" s="99" t="str">
        <f t="shared" si="61"/>
        <v>203039149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14843</v>
      </c>
    </row>
    <row r="1042" spans="1:8" ht="15.75">
      <c r="A1042" s="99" t="str">
        <f t="shared" si="60"/>
        <v>Нео Лондон Капитал АД</v>
      </c>
      <c r="B1042" s="99" t="str">
        <f t="shared" si="61"/>
        <v>203039149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Нео Лондон Капитал АД</v>
      </c>
      <c r="B1043" s="99" t="str">
        <f t="shared" si="61"/>
        <v>203039149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496</v>
      </c>
    </row>
    <row r="1044" spans="1:8" ht="15.75">
      <c r="A1044" s="99" t="str">
        <f t="shared" si="60"/>
        <v>Нео Лондон Капитал АД</v>
      </c>
      <c r="B1044" s="99" t="str">
        <f t="shared" si="61"/>
        <v>203039149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 t="str">
        <f t="shared" si="61"/>
        <v>203039149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 t="str">
        <f t="shared" si="61"/>
        <v>203039149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496</v>
      </c>
    </row>
    <row r="1047" spans="1:8" ht="15.75">
      <c r="A1047" s="99" t="str">
        <f t="shared" si="60"/>
        <v>Нео Лондон Капитал АД</v>
      </c>
      <c r="B1047" s="99" t="str">
        <f t="shared" si="61"/>
        <v>203039149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Нео Лондон Капитал АД</v>
      </c>
      <c r="B1048" s="99" t="str">
        <f t="shared" si="61"/>
        <v>203039149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</v>
      </c>
    </row>
    <row r="1049" spans="1:8" ht="15.75">
      <c r="A1049" s="99" t="str">
        <f t="shared" si="60"/>
        <v>Нео Лондон Капитал АД</v>
      </c>
      <c r="B1049" s="99" t="str">
        <f t="shared" si="61"/>
        <v>203039149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39785</v>
      </c>
    </row>
    <row r="1050" spans="1:8" ht="15.75">
      <c r="A1050" s="99" t="str">
        <f t="shared" si="60"/>
        <v>Нео Лондон Капитал АД</v>
      </c>
      <c r="B1050" s="99" t="str">
        <f t="shared" si="61"/>
        <v>203039149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99657</v>
      </c>
    </row>
    <row r="1051" spans="1:8" ht="15.75">
      <c r="A1051" s="99" t="str">
        <f t="shared" si="60"/>
        <v>Нео Лондон Капитал АД</v>
      </c>
      <c r="B1051" s="99" t="str">
        <f t="shared" si="61"/>
        <v>203039149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 t="str">
        <f t="shared" si="61"/>
        <v>203039149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 t="str">
        <f t="shared" si="61"/>
        <v>203039149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 t="str">
        <f t="shared" si="61"/>
        <v>203039149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 t="str">
        <f t="shared" si="61"/>
        <v>203039149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 t="str">
        <f t="shared" si="61"/>
        <v>203039149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 t="str">
        <f t="shared" si="61"/>
        <v>203039149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 t="str">
        <f t="shared" si="61"/>
        <v>203039149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 t="str">
        <f t="shared" si="61"/>
        <v>203039149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 t="str">
        <f t="shared" si="61"/>
        <v>203039149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 t="str">
        <f t="shared" si="61"/>
        <v>203039149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 t="str">
        <f t="shared" si="61"/>
        <v>203039149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 t="str">
        <f t="shared" si="61"/>
        <v>203039149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 t="str">
        <f t="shared" si="61"/>
        <v>203039149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 t="str">
        <f t="shared" si="61"/>
        <v>203039149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 t="str">
        <f t="shared" si="61"/>
        <v>203039149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 t="str">
        <f t="shared" si="61"/>
        <v>203039149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 t="str">
        <f t="shared" si="61"/>
        <v>203039149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 t="str">
        <f t="shared" si="61"/>
        <v>203039149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 t="str">
        <f t="shared" si="61"/>
        <v>203039149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 t="str">
        <f t="shared" si="61"/>
        <v>203039149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3893</v>
      </c>
    </row>
    <row r="1072" spans="1:8" ht="15.75">
      <c r="A1072" s="99" t="str">
        <f t="shared" si="60"/>
        <v>Нео Лондон Капитал АД</v>
      </c>
      <c r="B1072" s="99" t="str">
        <f t="shared" si="61"/>
        <v>203039149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3893</v>
      </c>
    </row>
    <row r="1073" spans="1:8" ht="15.75">
      <c r="A1073" s="99" t="str">
        <f t="shared" si="60"/>
        <v>Нео Лондон Капитал АД</v>
      </c>
      <c r="B1073" s="99" t="str">
        <f t="shared" si="61"/>
        <v>203039149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 t="str">
        <f t="shared" si="61"/>
        <v>203039149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 t="str">
        <f t="shared" si="61"/>
        <v>203039149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 t="str">
        <f t="shared" si="61"/>
        <v>203039149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10925</v>
      </c>
    </row>
    <row r="1077" spans="1:8" ht="15.75">
      <c r="A1077" s="99" t="str">
        <f t="shared" si="60"/>
        <v>Нео Лондон Капитал АД</v>
      </c>
      <c r="B1077" s="99" t="str">
        <f t="shared" si="61"/>
        <v>203039149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 t="str">
        <f t="shared" si="61"/>
        <v>203039149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8056</v>
      </c>
    </row>
    <row r="1079" spans="1:8" ht="15.75">
      <c r="A1079" s="99" t="str">
        <f t="shared" si="60"/>
        <v>Нео Лондон Капитал АД</v>
      </c>
      <c r="B1079" s="99" t="str">
        <f t="shared" si="61"/>
        <v>203039149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2869</v>
      </c>
    </row>
    <row r="1080" spans="1:8" ht="15.75">
      <c r="A1080" s="99" t="str">
        <f t="shared" si="60"/>
        <v>Нео Лондон Капитал АД</v>
      </c>
      <c r="B1080" s="99" t="str">
        <f t="shared" si="61"/>
        <v>203039149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 t="str">
        <f t="shared" si="61"/>
        <v>203039149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9914</v>
      </c>
    </row>
    <row r="1082" spans="1:8" ht="15.75">
      <c r="A1082" s="99" t="str">
        <f t="shared" si="60"/>
        <v>Нео Лондон Капитал АД</v>
      </c>
      <c r="B1082" s="99" t="str">
        <f t="shared" si="61"/>
        <v>203039149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9418</v>
      </c>
    </row>
    <row r="1083" spans="1:8" ht="15.75">
      <c r="A1083" s="99" t="str">
        <f t="shared" si="60"/>
        <v>Нео Лондон Капитал АД</v>
      </c>
      <c r="B1083" s="99" t="str">
        <f t="shared" si="61"/>
        <v>203039149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Нео Лондон Капитал АД</v>
      </c>
      <c r="B1084" s="99" t="str">
        <f t="shared" si="61"/>
        <v>203039149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Нео Лондон Капитал АД</v>
      </c>
      <c r="B1085" s="99" t="str">
        <f t="shared" si="61"/>
        <v>203039149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Нео Лондон Капитал АД</v>
      </c>
      <c r="B1086" s="99" t="str">
        <f t="shared" si="61"/>
        <v>203039149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496</v>
      </c>
    </row>
    <row r="1087" spans="1:8" ht="15.75">
      <c r="A1087" s="99" t="str">
        <f t="shared" si="60"/>
        <v>Нео Лондон Капитал АД</v>
      </c>
      <c r="B1087" s="99" t="str">
        <f t="shared" si="61"/>
        <v>203039149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 t="str">
        <f t="shared" si="61"/>
        <v>203039149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 t="str">
        <f t="shared" si="61"/>
        <v>203039149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496</v>
      </c>
    </row>
    <row r="1090" spans="1:8" ht="15.75">
      <c r="A1090" s="99" t="str">
        <f t="shared" si="60"/>
        <v>Нео Лондон Капитал АД</v>
      </c>
      <c r="B1090" s="99" t="str">
        <f t="shared" si="61"/>
        <v>203039149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Нео Лондон Капитал АД</v>
      </c>
      <c r="B1091" s="99" t="str">
        <f t="shared" si="61"/>
        <v>203039149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Нео Лондон Капитал АД</v>
      </c>
      <c r="B1092" s="99" t="str">
        <f t="shared" si="61"/>
        <v>203039149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24732</v>
      </c>
    </row>
    <row r="1093" spans="1:8" ht="15.75">
      <c r="A1093" s="99" t="str">
        <f t="shared" si="60"/>
        <v>Нео Лондон Капитал АД</v>
      </c>
      <c r="B1093" s="99" t="str">
        <f t="shared" si="61"/>
        <v>203039149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24732</v>
      </c>
    </row>
    <row r="1094" spans="1:8" ht="15.75">
      <c r="A1094" s="99" t="str">
        <f t="shared" si="60"/>
        <v>Нео Лондон Капитал АД</v>
      </c>
      <c r="B1094" s="99" t="str">
        <f t="shared" si="61"/>
        <v>203039149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 t="str">
        <f t="shared" si="61"/>
        <v>203039149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 t="str">
        <f t="shared" si="61"/>
        <v>203039149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 t="str">
        <f t="shared" si="61"/>
        <v>203039149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 t="str">
        <f t="shared" si="61"/>
        <v>203039149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25992</v>
      </c>
    </row>
    <row r="1099" spans="1:8" ht="15.75">
      <c r="A1099" s="99" t="str">
        <f t="shared" si="60"/>
        <v>Нео Лондон Капитал АД</v>
      </c>
      <c r="B1099" s="99" t="str">
        <f t="shared" si="61"/>
        <v>203039149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25992</v>
      </c>
    </row>
    <row r="1100" spans="1:8" ht="15.75">
      <c r="A1100" s="99" t="str">
        <f t="shared" si="60"/>
        <v>Нео Лондон Капитал АД</v>
      </c>
      <c r="B1100" s="99" t="str">
        <f t="shared" si="61"/>
        <v>203039149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 t="str">
        <f t="shared" si="61"/>
        <v>203039149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 t="str">
        <f t="shared" si="61"/>
        <v>203039149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 t="str">
        <f t="shared" si="61"/>
        <v>203039149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 t="str">
        <f aca="true" t="shared" si="64" ref="B1104:B1167">pdeBulstat</f>
        <v>203039149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 t="str">
        <f t="shared" si="64"/>
        <v>203039149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31960</v>
      </c>
    </row>
    <row r="1106" spans="1:8" ht="15.75">
      <c r="A1106" s="99" t="str">
        <f t="shared" si="63"/>
        <v>Нео Лондон Капитал АД</v>
      </c>
      <c r="B1106" s="99" t="str">
        <f t="shared" si="64"/>
        <v>203039149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 t="str">
        <f t="shared" si="64"/>
        <v>203039149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 t="str">
        <f t="shared" si="64"/>
        <v>203039149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57952</v>
      </c>
    </row>
    <row r="1109" spans="1:8" ht="15.75">
      <c r="A1109" s="99" t="str">
        <f t="shared" si="63"/>
        <v>Нео Лондон Капитал АД</v>
      </c>
      <c r="B1109" s="99" t="str">
        <f t="shared" si="64"/>
        <v>203039149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1920</v>
      </c>
    </row>
    <row r="1110" spans="1:8" ht="15.75">
      <c r="A1110" s="99" t="str">
        <f t="shared" si="63"/>
        <v>Нео Лондон Капитал АД</v>
      </c>
      <c r="B1110" s="99" t="str">
        <f t="shared" si="64"/>
        <v>203039149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 t="str">
        <f t="shared" si="64"/>
        <v>203039149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 t="str">
        <f t="shared" si="64"/>
        <v>203039149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 t="str">
        <f t="shared" si="64"/>
        <v>203039149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 t="str">
        <f t="shared" si="64"/>
        <v>203039149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 t="str">
        <f t="shared" si="64"/>
        <v>203039149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 t="str">
        <f t="shared" si="64"/>
        <v>203039149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 t="str">
        <f t="shared" si="64"/>
        <v>203039149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 t="str">
        <f t="shared" si="64"/>
        <v>203039149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 t="str">
        <f t="shared" si="64"/>
        <v>203039149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 t="str">
        <f t="shared" si="64"/>
        <v>203039149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 t="str">
        <f t="shared" si="64"/>
        <v>203039149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 t="str">
        <f t="shared" si="64"/>
        <v>203039149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 t="str">
        <f t="shared" si="64"/>
        <v>203039149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 t="str">
        <f t="shared" si="64"/>
        <v>203039149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15047</v>
      </c>
    </row>
    <row r="1125" spans="1:8" ht="15.75">
      <c r="A1125" s="99" t="str">
        <f t="shared" si="63"/>
        <v>Нео Лондон Капитал АД</v>
      </c>
      <c r="B1125" s="99" t="str">
        <f t="shared" si="64"/>
        <v>203039149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 t="str">
        <f t="shared" si="64"/>
        <v>203039149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187</v>
      </c>
    </row>
    <row r="1127" spans="1:8" ht="15.75">
      <c r="A1127" s="99" t="str">
        <f t="shared" si="63"/>
        <v>Нео Лондон Капитал АД</v>
      </c>
      <c r="B1127" s="99" t="str">
        <f t="shared" si="64"/>
        <v>203039149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14843</v>
      </c>
    </row>
    <row r="1128" spans="1:8" ht="15.75">
      <c r="A1128" s="99" t="str">
        <f t="shared" si="63"/>
        <v>Нео Лондон Капитал АД</v>
      </c>
      <c r="B1128" s="99" t="str">
        <f t="shared" si="64"/>
        <v>203039149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16</v>
      </c>
    </row>
    <row r="1129" spans="1:8" ht="15.75">
      <c r="A1129" s="99" t="str">
        <f t="shared" si="63"/>
        <v>Нео Лондон Капитал АД</v>
      </c>
      <c r="B1129" s="99" t="str">
        <f t="shared" si="64"/>
        <v>203039149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 t="str">
        <f t="shared" si="64"/>
        <v>203039149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 t="str">
        <f t="shared" si="64"/>
        <v>203039149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 t="str">
        <f t="shared" si="64"/>
        <v>203039149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 t="str">
        <f t="shared" si="64"/>
        <v>203039149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</v>
      </c>
    </row>
    <row r="1134" spans="1:8" ht="15.75">
      <c r="A1134" s="99" t="str">
        <f t="shared" si="63"/>
        <v>Нео Лондон Капитал АД</v>
      </c>
      <c r="B1134" s="99" t="str">
        <f t="shared" si="64"/>
        <v>203039149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6</v>
      </c>
    </row>
    <row r="1135" spans="1:8" ht="15.75">
      <c r="A1135" s="99" t="str">
        <f t="shared" si="63"/>
        <v>Нео Лондон Капитал АД</v>
      </c>
      <c r="B1135" s="99" t="str">
        <f t="shared" si="64"/>
        <v>203039149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15053</v>
      </c>
    </row>
    <row r="1136" spans="1:8" ht="15.75">
      <c r="A1136" s="99" t="str">
        <f t="shared" si="63"/>
        <v>Нео Лондон Капитал АД</v>
      </c>
      <c r="B1136" s="99" t="str">
        <f t="shared" si="64"/>
        <v>203039149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74925</v>
      </c>
    </row>
    <row r="1137" spans="1:8" ht="15.75">
      <c r="A1137" s="99" t="str">
        <f t="shared" si="63"/>
        <v>Нео Лондон Капитал АД</v>
      </c>
      <c r="B1137" s="99" t="str">
        <f t="shared" si="64"/>
        <v>203039149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 t="str">
        <f t="shared" si="64"/>
        <v>203039149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 t="str">
        <f t="shared" si="64"/>
        <v>203039149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 t="str">
        <f t="shared" si="64"/>
        <v>203039149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 t="str">
        <f t="shared" si="64"/>
        <v>203039149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48696</v>
      </c>
    </row>
    <row r="1142" spans="1:8" ht="15.75">
      <c r="A1142" s="99" t="str">
        <f t="shared" si="63"/>
        <v>Нео Лондон Капитал АД</v>
      </c>
      <c r="B1142" s="99" t="str">
        <f t="shared" si="64"/>
        <v>203039149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48696</v>
      </c>
    </row>
    <row r="1143" spans="1:8" ht="15.75">
      <c r="A1143" s="99" t="str">
        <f t="shared" si="63"/>
        <v>Нео Лондон Капитал АД</v>
      </c>
      <c r="B1143" s="99" t="str">
        <f t="shared" si="64"/>
        <v>203039149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 t="str">
        <f t="shared" si="64"/>
        <v>203039149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 t="str">
        <f t="shared" si="64"/>
        <v>203039149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 t="str">
        <f t="shared" si="64"/>
        <v>203039149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 t="str">
        <f t="shared" si="64"/>
        <v>203039149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 t="str">
        <f t="shared" si="64"/>
        <v>203039149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 t="str">
        <f t="shared" si="64"/>
        <v>203039149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 t="str">
        <f t="shared" si="64"/>
        <v>203039149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 t="str">
        <f t="shared" si="64"/>
        <v>203039149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48696</v>
      </c>
    </row>
    <row r="1152" spans="1:8" ht="15.75">
      <c r="A1152" s="99" t="str">
        <f t="shared" si="63"/>
        <v>Нео Лондон Капитал АД</v>
      </c>
      <c r="B1152" s="99" t="str">
        <f t="shared" si="64"/>
        <v>203039149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 t="str">
        <f t="shared" si="64"/>
        <v>203039149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 t="str">
        <f t="shared" si="64"/>
        <v>203039149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 t="str">
        <f t="shared" si="64"/>
        <v>203039149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 t="str">
        <f t="shared" si="64"/>
        <v>203039149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 t="str">
        <f t="shared" si="64"/>
        <v>203039149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260</v>
      </c>
    </row>
    <row r="1158" spans="1:8" ht="15.75">
      <c r="A1158" s="99" t="str">
        <f t="shared" si="63"/>
        <v>Нео Лондон Капитал АД</v>
      </c>
      <c r="B1158" s="99" t="str">
        <f t="shared" si="64"/>
        <v>203039149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260</v>
      </c>
    </row>
    <row r="1159" spans="1:8" ht="15.75">
      <c r="A1159" s="99" t="str">
        <f t="shared" si="63"/>
        <v>Нео Лондон Капитал АД</v>
      </c>
      <c r="B1159" s="99" t="str">
        <f t="shared" si="64"/>
        <v>203039149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 t="str">
        <f t="shared" si="64"/>
        <v>203039149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 t="str">
        <f t="shared" si="64"/>
        <v>203039149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 t="str">
        <f t="shared" si="64"/>
        <v>203039149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 t="str">
        <f t="shared" si="64"/>
        <v>203039149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 t="str">
        <f t="shared" si="64"/>
        <v>203039149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 t="str">
        <f t="shared" si="64"/>
        <v>203039149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 t="str">
        <f t="shared" si="64"/>
        <v>203039149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 t="str">
        <f t="shared" si="64"/>
        <v>203039149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16691</v>
      </c>
    </row>
    <row r="1168" spans="1:8" ht="15.75">
      <c r="A1168" s="99" t="str">
        <f aca="true" t="shared" si="66" ref="A1168:A1195">pdeName</f>
        <v>Нео Лондон Капитал АД</v>
      </c>
      <c r="B1168" s="99" t="str">
        <f aca="true" t="shared" si="67" ref="B1168:B1195">pdeBulstat</f>
        <v>203039149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16691</v>
      </c>
    </row>
    <row r="1169" spans="1:8" ht="15.75">
      <c r="A1169" s="99" t="str">
        <f t="shared" si="66"/>
        <v>Нео Лондон Капитал АД</v>
      </c>
      <c r="B1169" s="99" t="str">
        <f t="shared" si="67"/>
        <v>203039149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 t="str">
        <f t="shared" si="67"/>
        <v>203039149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 t="str">
        <f t="shared" si="67"/>
        <v>203039149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 t="str">
        <f t="shared" si="67"/>
        <v>203039149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 t="str">
        <f t="shared" si="67"/>
        <v>203039149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 t="str">
        <f t="shared" si="67"/>
        <v>203039149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 t="str">
        <f t="shared" si="67"/>
        <v>203039149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 t="str">
        <f t="shared" si="67"/>
        <v>203039149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 t="str">
        <f t="shared" si="67"/>
        <v>203039149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 t="str">
        <f t="shared" si="67"/>
        <v>203039149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16951</v>
      </c>
    </row>
    <row r="1179" spans="1:8" ht="15.75">
      <c r="A1179" s="99" t="str">
        <f t="shared" si="66"/>
        <v>Нео Лондон Капитал АД</v>
      </c>
      <c r="B1179" s="99" t="str">
        <f t="shared" si="67"/>
        <v>203039149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65647</v>
      </c>
    </row>
    <row r="1180" spans="1:8" ht="15.75">
      <c r="A1180" s="99" t="str">
        <f t="shared" si="66"/>
        <v>Нео Лондон Капитал АД</v>
      </c>
      <c r="B1180" s="99" t="str">
        <f t="shared" si="67"/>
        <v>203039149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 t="str">
        <f t="shared" si="67"/>
        <v>203039149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 t="str">
        <f t="shared" si="67"/>
        <v>203039149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 t="str">
        <f t="shared" si="67"/>
        <v>203039149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 t="str">
        <f t="shared" si="67"/>
        <v>203039149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 t="str">
        <f t="shared" si="67"/>
        <v>203039149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 t="str">
        <f t="shared" si="67"/>
        <v>203039149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 t="str">
        <f t="shared" si="67"/>
        <v>203039149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 t="str">
        <f t="shared" si="67"/>
        <v>203039149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 t="str">
        <f t="shared" si="67"/>
        <v>203039149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 t="str">
        <f t="shared" si="67"/>
        <v>203039149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 t="str">
        <f t="shared" si="67"/>
        <v>203039149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 t="str">
        <f t="shared" si="67"/>
        <v>203039149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 t="str">
        <f t="shared" si="67"/>
        <v>203039149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 t="str">
        <f t="shared" si="67"/>
        <v>203039149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 t="str">
        <f t="shared" si="67"/>
        <v>203039149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 t="str">
        <f aca="true" t="shared" si="70" ref="B1197:B1228">pdeBulstat</f>
        <v>203039149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 t="str">
        <f t="shared" si="70"/>
        <v>203039149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 t="str">
        <f t="shared" si="70"/>
        <v>203039149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 t="str">
        <f t="shared" si="70"/>
        <v>203039149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 t="str">
        <f t="shared" si="70"/>
        <v>203039149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 t="str">
        <f t="shared" si="70"/>
        <v>203039149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 t="str">
        <f t="shared" si="70"/>
        <v>203039149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515831771</v>
      </c>
    </row>
    <row r="1204" spans="1:8" ht="15.75">
      <c r="A1204" s="99" t="str">
        <f t="shared" si="69"/>
        <v>Нео Лондон Капитал АД</v>
      </c>
      <c r="B1204" s="99" t="str">
        <f t="shared" si="70"/>
        <v>203039149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 t="str">
        <f t="shared" si="70"/>
        <v>203039149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 t="str">
        <f t="shared" si="70"/>
        <v>203039149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 t="str">
        <f t="shared" si="70"/>
        <v>203039149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 t="str">
        <f t="shared" si="70"/>
        <v>203039149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 t="str">
        <f t="shared" si="70"/>
        <v>203039149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518005</v>
      </c>
    </row>
    <row r="1210" spans="1:8" ht="15.75">
      <c r="A1210" s="99" t="str">
        <f t="shared" si="69"/>
        <v>Нео Лондон Капитал АД</v>
      </c>
      <c r="B1210" s="99" t="str">
        <f t="shared" si="70"/>
        <v>203039149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516349776</v>
      </c>
    </row>
    <row r="1211" spans="1:8" ht="15.75">
      <c r="A1211" s="99" t="str">
        <f t="shared" si="69"/>
        <v>Нео Лондон Капитал АД</v>
      </c>
      <c r="B1211" s="99" t="str">
        <f t="shared" si="70"/>
        <v>203039149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 t="str">
        <f t="shared" si="70"/>
        <v>203039149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 t="str">
        <f t="shared" si="70"/>
        <v>203039149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 t="str">
        <f t="shared" si="70"/>
        <v>203039149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 t="str">
        <f t="shared" si="70"/>
        <v>203039149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 t="str">
        <f t="shared" si="70"/>
        <v>203039149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 t="str">
        <f t="shared" si="70"/>
        <v>203039149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 t="str">
        <f t="shared" si="70"/>
        <v>203039149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 t="str">
        <f t="shared" si="70"/>
        <v>203039149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 t="str">
        <f t="shared" si="70"/>
        <v>203039149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 t="str">
        <f t="shared" si="70"/>
        <v>203039149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 t="str">
        <f t="shared" si="70"/>
        <v>203039149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 t="str">
        <f t="shared" si="70"/>
        <v>203039149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 t="str">
        <f t="shared" si="70"/>
        <v>203039149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 t="str">
        <f t="shared" si="70"/>
        <v>203039149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 t="str">
        <f t="shared" si="70"/>
        <v>203039149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 t="str">
        <f t="shared" si="70"/>
        <v>203039149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 t="str">
        <f t="shared" si="70"/>
        <v>203039149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 t="str">
        <f aca="true" t="shared" si="73" ref="B1229:B1260">pdeBulstat</f>
        <v>203039149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 t="str">
        <f t="shared" si="73"/>
        <v>203039149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 t="str">
        <f t="shared" si="73"/>
        <v>203039149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 t="str">
        <f t="shared" si="73"/>
        <v>203039149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 t="str">
        <f t="shared" si="73"/>
        <v>203039149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 t="str">
        <f t="shared" si="73"/>
        <v>203039149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 t="str">
        <f t="shared" si="73"/>
        <v>203039149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 t="str">
        <f t="shared" si="73"/>
        <v>203039149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 t="str">
        <f t="shared" si="73"/>
        <v>203039149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 t="str">
        <f t="shared" si="73"/>
        <v>203039149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 t="str">
        <f t="shared" si="73"/>
        <v>203039149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 t="str">
        <f t="shared" si="73"/>
        <v>203039149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 t="str">
        <f t="shared" si="73"/>
        <v>203039149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 t="str">
        <f t="shared" si="73"/>
        <v>203039149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 t="str">
        <f t="shared" si="73"/>
        <v>203039149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 t="str">
        <f t="shared" si="73"/>
        <v>203039149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 t="str">
        <f t="shared" si="73"/>
        <v>203039149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45513</v>
      </c>
    </row>
    <row r="1246" spans="1:8" ht="15.75">
      <c r="A1246" s="99" t="str">
        <f t="shared" si="72"/>
        <v>Нео Лондон Капитал АД</v>
      </c>
      <c r="B1246" s="99" t="str">
        <f t="shared" si="73"/>
        <v>203039149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 t="str">
        <f t="shared" si="73"/>
        <v>203039149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 t="str">
        <f t="shared" si="73"/>
        <v>203039149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 t="str">
        <f t="shared" si="73"/>
        <v>203039149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 t="str">
        <f t="shared" si="73"/>
        <v>203039149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 t="str">
        <f t="shared" si="73"/>
        <v>203039149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6275</v>
      </c>
    </row>
    <row r="1252" spans="1:8" ht="15.75">
      <c r="A1252" s="99" t="str">
        <f t="shared" si="72"/>
        <v>Нео Лондон Капитал АД</v>
      </c>
      <c r="B1252" s="99" t="str">
        <f t="shared" si="73"/>
        <v>203039149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51788</v>
      </c>
    </row>
    <row r="1253" spans="1:8" ht="15.75">
      <c r="A1253" s="99" t="str">
        <f t="shared" si="72"/>
        <v>Нео Лондон Капитал АД</v>
      </c>
      <c r="B1253" s="99" t="str">
        <f t="shared" si="73"/>
        <v>203039149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 t="str">
        <f t="shared" si="73"/>
        <v>203039149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 t="str">
        <f t="shared" si="73"/>
        <v>203039149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 t="str">
        <f t="shared" si="73"/>
        <v>203039149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 t="str">
        <f t="shared" si="73"/>
        <v>203039149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 t="str">
        <f t="shared" si="73"/>
        <v>203039149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 t="str">
        <f t="shared" si="73"/>
        <v>203039149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2117</v>
      </c>
    </row>
    <row r="1260" spans="1:8" ht="15.75">
      <c r="A1260" s="99" t="str">
        <f t="shared" si="72"/>
        <v>Нео Лондон Капитал АД</v>
      </c>
      <c r="B1260" s="99" t="str">
        <f t="shared" si="73"/>
        <v>203039149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 t="str">
        <f aca="true" t="shared" si="76" ref="B1261:B1294">pdeBulstat</f>
        <v>203039149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 t="str">
        <f t="shared" si="76"/>
        <v>203039149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 t="str">
        <f t="shared" si="76"/>
        <v>203039149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 t="str">
        <f t="shared" si="76"/>
        <v>203039149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 t="str">
        <f t="shared" si="76"/>
        <v>203039149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58</v>
      </c>
    </row>
    <row r="1266" spans="1:8" ht="15.75">
      <c r="A1266" s="99" t="str">
        <f t="shared" si="75"/>
        <v>Нео Лондон Капитал АД</v>
      </c>
      <c r="B1266" s="99" t="str">
        <f t="shared" si="76"/>
        <v>203039149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2175</v>
      </c>
    </row>
    <row r="1267" spans="1:8" ht="15.75">
      <c r="A1267" s="99" t="str">
        <f t="shared" si="75"/>
        <v>Нео Лондон Капитал АД</v>
      </c>
      <c r="B1267" s="99" t="str">
        <f t="shared" si="76"/>
        <v>203039149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 t="str">
        <f t="shared" si="76"/>
        <v>203039149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 t="str">
        <f t="shared" si="76"/>
        <v>203039149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 t="str">
        <f t="shared" si="76"/>
        <v>203039149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 t="str">
        <f t="shared" si="76"/>
        <v>203039149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 t="str">
        <f t="shared" si="76"/>
        <v>203039149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 t="str">
        <f t="shared" si="76"/>
        <v>203039149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 t="str">
        <f t="shared" si="76"/>
        <v>203039149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 t="str">
        <f t="shared" si="76"/>
        <v>203039149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 t="str">
        <f t="shared" si="76"/>
        <v>203039149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 t="str">
        <f t="shared" si="76"/>
        <v>203039149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 t="str">
        <f t="shared" si="76"/>
        <v>203039149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 t="str">
        <f t="shared" si="76"/>
        <v>203039149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 t="str">
        <f t="shared" si="76"/>
        <v>203039149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 t="str">
        <f t="shared" si="76"/>
        <v>203039149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 t="str">
        <f t="shared" si="76"/>
        <v>203039149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 t="str">
        <f t="shared" si="76"/>
        <v>203039149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 t="str">
        <f t="shared" si="76"/>
        <v>203039149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 t="str">
        <f t="shared" si="76"/>
        <v>203039149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 t="str">
        <f t="shared" si="76"/>
        <v>203039149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 t="str">
        <f t="shared" si="76"/>
        <v>203039149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47630</v>
      </c>
    </row>
    <row r="1288" spans="1:8" ht="15.75">
      <c r="A1288" s="99" t="str">
        <f t="shared" si="75"/>
        <v>Нео Лондон Капитал АД</v>
      </c>
      <c r="B1288" s="99" t="str">
        <f t="shared" si="76"/>
        <v>203039149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 t="str">
        <f t="shared" si="76"/>
        <v>203039149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 t="str">
        <f t="shared" si="76"/>
        <v>203039149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 t="str">
        <f t="shared" si="76"/>
        <v>203039149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 t="str">
        <f t="shared" si="76"/>
        <v>203039149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 t="str">
        <f t="shared" si="76"/>
        <v>203039149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6333</v>
      </c>
    </row>
    <row r="1294" spans="1:8" ht="15.75">
      <c r="A1294" s="99" t="str">
        <f t="shared" si="75"/>
        <v>Нео Лондон Капитал АД</v>
      </c>
      <c r="B1294" s="99" t="str">
        <f t="shared" si="76"/>
        <v>203039149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53963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1329</v>
      </c>
      <c r="D14" s="187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9995</v>
      </c>
      <c r="H18" s="579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1329</v>
      </c>
      <c r="D20" s="567">
        <f>SUM(D12:D19)</f>
        <v>1380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68904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999</v>
      </c>
      <c r="H22" s="583">
        <f>SUM(H23:H25)</f>
        <v>999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7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999</v>
      </c>
      <c r="H26" s="567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7711</v>
      </c>
      <c r="H28" s="565">
        <f>SUM(H29:H31)</f>
        <v>6710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7711</v>
      </c>
      <c r="H29" s="187">
        <v>6710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439</v>
      </c>
      <c r="D31" s="187">
        <v>439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342</v>
      </c>
      <c r="H32" s="187">
        <v>948</v>
      </c>
      <c r="M32" s="92"/>
    </row>
    <row r="33" spans="1:8" ht="15.75">
      <c r="A33" s="469" t="s">
        <v>99</v>
      </c>
      <c r="B33" s="91" t="s">
        <v>100</v>
      </c>
      <c r="C33" s="566">
        <f>C31+C32</f>
        <v>439</v>
      </c>
      <c r="D33" s="567">
        <f>D31+D32</f>
        <v>439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8053</v>
      </c>
      <c r="H34" s="567">
        <f>H28+H32+H33</f>
        <v>7658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19047</v>
      </c>
      <c r="H37" s="569">
        <f>H26+H18+H34</f>
        <v>18652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9355</v>
      </c>
      <c r="H40" s="552">
        <v>8661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31960</v>
      </c>
      <c r="H45" s="187">
        <v>35114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25992</v>
      </c>
      <c r="H48" s="187">
        <v>33991</v>
      </c>
      <c r="M48" s="92"/>
    </row>
    <row r="49" spans="1:8" ht="15.75">
      <c r="A49" s="84" t="s">
        <v>148</v>
      </c>
      <c r="B49" s="88" t="s">
        <v>149</v>
      </c>
      <c r="C49" s="188"/>
      <c r="D49" s="187">
        <v>800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57952</v>
      </c>
      <c r="H50" s="565">
        <f>SUM(H44:H49)</f>
        <v>69105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800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1920</v>
      </c>
      <c r="H54" s="187">
        <v>1732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70672</v>
      </c>
      <c r="D56" s="571">
        <f>D20+D21+D22+D28+D33+D46+D52+D54+D55</f>
        <v>70930</v>
      </c>
      <c r="E56" s="94" t="s">
        <v>825</v>
      </c>
      <c r="F56" s="93" t="s">
        <v>172</v>
      </c>
      <c r="G56" s="568">
        <f>G50+G52+G53+G54+G55</f>
        <v>59872</v>
      </c>
      <c r="H56" s="569">
        <f>H50+H52+H53+H54+H55</f>
        <v>70837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3893</v>
      </c>
      <c r="H59" s="187">
        <v>1152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10925</v>
      </c>
      <c r="H60" s="187">
        <v>8466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24961</v>
      </c>
      <c r="H61" s="565">
        <f>SUM(H62:H68)</f>
        <v>19629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9418</v>
      </c>
      <c r="H63" s="187">
        <v>8126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187</v>
      </c>
      <c r="H64" s="187">
        <v>274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14843</v>
      </c>
      <c r="H65" s="187">
        <v>11049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</v>
      </c>
      <c r="H66" s="187">
        <v>13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496</v>
      </c>
      <c r="H68" s="187">
        <v>165</v>
      </c>
    </row>
    <row r="69" spans="1:8" ht="15.75">
      <c r="A69" s="84" t="s">
        <v>210</v>
      </c>
      <c r="B69" s="86" t="s">
        <v>211</v>
      </c>
      <c r="C69" s="188">
        <v>1920</v>
      </c>
      <c r="D69" s="187">
        <v>3373</v>
      </c>
      <c r="E69" s="192" t="s">
        <v>79</v>
      </c>
      <c r="F69" s="87" t="s">
        <v>216</v>
      </c>
      <c r="G69" s="188">
        <v>6</v>
      </c>
      <c r="H69" s="187">
        <v>16</v>
      </c>
    </row>
    <row r="70" spans="1:8" ht="15.75">
      <c r="A70" s="84" t="s">
        <v>214</v>
      </c>
      <c r="B70" s="86" t="s">
        <v>215</v>
      </c>
      <c r="C70" s="188">
        <v>450</v>
      </c>
      <c r="D70" s="187">
        <v>4976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831</v>
      </c>
      <c r="D71" s="187">
        <v>362</v>
      </c>
      <c r="E71" s="461" t="s">
        <v>47</v>
      </c>
      <c r="F71" s="89" t="s">
        <v>223</v>
      </c>
      <c r="G71" s="566">
        <f>G59+G60+G61+G69+G70</f>
        <v>39785</v>
      </c>
      <c r="H71" s="567">
        <f>H59+H60+H61+H69+H70</f>
        <v>29263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459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133</v>
      </c>
      <c r="D75" s="187">
        <v>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3334</v>
      </c>
      <c r="D76" s="567">
        <f>SUM(D68:D75)</f>
        <v>9195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53963</v>
      </c>
      <c r="D79" s="565">
        <f>SUM(D80:D82)</f>
        <v>47103</v>
      </c>
      <c r="E79" s="196" t="s">
        <v>824</v>
      </c>
      <c r="F79" s="93" t="s">
        <v>241</v>
      </c>
      <c r="G79" s="568">
        <f>G71+G73+G75+G77</f>
        <v>39785</v>
      </c>
      <c r="H79" s="569">
        <f>H71+H73+H75+H77</f>
        <v>29263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53963</v>
      </c>
      <c r="D82" s="187">
        <v>47103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53963</v>
      </c>
      <c r="D85" s="567">
        <f>D84+D83+D79</f>
        <v>47103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80</v>
      </c>
      <c r="D89" s="187">
        <v>173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</v>
      </c>
      <c r="D90" s="187">
        <v>2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83</v>
      </c>
      <c r="D92" s="567">
        <f>SUM(D88:D91)</f>
        <v>176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</v>
      </c>
      <c r="D93" s="466">
        <v>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57387</v>
      </c>
      <c r="D94" s="571">
        <f>D65+D76+D85+D92+D93</f>
        <v>56483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128059</v>
      </c>
      <c r="D95" s="573">
        <f>D94+D56</f>
        <v>127413</v>
      </c>
      <c r="E95" s="220" t="s">
        <v>915</v>
      </c>
      <c r="F95" s="476" t="s">
        <v>268</v>
      </c>
      <c r="G95" s="572">
        <f>G37+G40+G56+G79</f>
        <v>128059</v>
      </c>
      <c r="H95" s="573">
        <f>H37+H40+H56+H79</f>
        <v>127413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44621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F1" sqref="F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</v>
      </c>
      <c r="D12" s="308">
        <v>11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253</v>
      </c>
      <c r="D13" s="308">
        <v>291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56</v>
      </c>
      <c r="D14" s="308">
        <v>2</v>
      </c>
      <c r="E14" s="236" t="s">
        <v>285</v>
      </c>
      <c r="F14" s="231" t="s">
        <v>286</v>
      </c>
      <c r="G14" s="307">
        <v>757</v>
      </c>
      <c r="H14" s="308">
        <v>47</v>
      </c>
    </row>
    <row r="15" spans="1:8" ht="15.75">
      <c r="A15" s="185" t="s">
        <v>287</v>
      </c>
      <c r="B15" s="181" t="s">
        <v>288</v>
      </c>
      <c r="C15" s="307">
        <v>150</v>
      </c>
      <c r="D15" s="308">
        <v>51</v>
      </c>
      <c r="E15" s="236" t="s">
        <v>79</v>
      </c>
      <c r="F15" s="231" t="s">
        <v>289</v>
      </c>
      <c r="G15" s="307">
        <v>1942</v>
      </c>
      <c r="H15" s="308">
        <v>2529</v>
      </c>
    </row>
    <row r="16" spans="1:8" ht="15.75">
      <c r="A16" s="185" t="s">
        <v>290</v>
      </c>
      <c r="B16" s="181" t="s">
        <v>291</v>
      </c>
      <c r="C16" s="307">
        <v>32</v>
      </c>
      <c r="D16" s="308">
        <v>10</v>
      </c>
      <c r="E16" s="227" t="s">
        <v>52</v>
      </c>
      <c r="F16" s="255" t="s">
        <v>292</v>
      </c>
      <c r="G16" s="597">
        <f>SUM(G12:G15)</f>
        <v>2699</v>
      </c>
      <c r="H16" s="598">
        <f>SUM(H12:H15)</f>
        <v>2576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373</v>
      </c>
      <c r="D19" s="308">
        <v>304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287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883</v>
      </c>
      <c r="D22" s="598">
        <f>SUM(D12:D18)+D19</f>
        <v>669</v>
      </c>
      <c r="E22" s="185" t="s">
        <v>309</v>
      </c>
      <c r="F22" s="228" t="s">
        <v>310</v>
      </c>
      <c r="G22" s="307">
        <v>38</v>
      </c>
      <c r="H22" s="308">
        <v>74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7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48</v>
      </c>
      <c r="H24" s="308"/>
    </row>
    <row r="25" spans="1:8" ht="31.5">
      <c r="A25" s="185" t="s">
        <v>316</v>
      </c>
      <c r="B25" s="228" t="s">
        <v>317</v>
      </c>
      <c r="C25" s="307">
        <v>3402</v>
      </c>
      <c r="D25" s="308">
        <v>2850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8</v>
      </c>
      <c r="D26" s="308"/>
      <c r="E26" s="185" t="s">
        <v>322</v>
      </c>
      <c r="F26" s="228" t="s">
        <v>323</v>
      </c>
      <c r="G26" s="307">
        <v>2598</v>
      </c>
      <c r="H26" s="308">
        <v>2787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2691</v>
      </c>
      <c r="H27" s="598">
        <f>SUM(H22:H26)</f>
        <v>2861</v>
      </c>
    </row>
    <row r="28" spans="1:8" ht="15.75">
      <c r="A28" s="185" t="s">
        <v>79</v>
      </c>
      <c r="B28" s="228" t="s">
        <v>327</v>
      </c>
      <c r="C28" s="307">
        <v>429</v>
      </c>
      <c r="D28" s="308">
        <v>243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3839</v>
      </c>
      <c r="D29" s="598">
        <f>SUM(D25:D28)</f>
        <v>3093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4722</v>
      </c>
      <c r="D31" s="604">
        <f>D29+D22</f>
        <v>3762</v>
      </c>
      <c r="E31" s="242" t="s">
        <v>800</v>
      </c>
      <c r="F31" s="257" t="s">
        <v>331</v>
      </c>
      <c r="G31" s="244">
        <f>G16+G18+G27</f>
        <v>5390</v>
      </c>
      <c r="H31" s="245">
        <f>H16+H18+H27</f>
        <v>5437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668</v>
      </c>
      <c r="D33" s="235">
        <f>IF((H31-D31)&gt;0,H31-D31,0)</f>
        <v>1675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4722</v>
      </c>
      <c r="D36" s="606">
        <f>D31-D34+D35</f>
        <v>3762</v>
      </c>
      <c r="E36" s="253" t="s">
        <v>346</v>
      </c>
      <c r="F36" s="247" t="s">
        <v>347</v>
      </c>
      <c r="G36" s="258">
        <f>G35-G34+G31</f>
        <v>5390</v>
      </c>
      <c r="H36" s="259">
        <f>H35-H34+H31</f>
        <v>5437</v>
      </c>
    </row>
    <row r="37" spans="1:8" ht="15.75">
      <c r="A37" s="252" t="s">
        <v>348</v>
      </c>
      <c r="B37" s="222" t="s">
        <v>349</v>
      </c>
      <c r="C37" s="603">
        <f>IF((G36-C36)&gt;0,G36-C36,0)</f>
        <v>668</v>
      </c>
      <c r="D37" s="604">
        <f>IF((H36-D36)&gt;0,H36-D36,0)</f>
        <v>1675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188</v>
      </c>
      <c r="D38" s="598">
        <f>D39+D40+D41</f>
        <v>280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188</v>
      </c>
      <c r="D40" s="308">
        <v>280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480</v>
      </c>
      <c r="D42" s="235">
        <f>+IF((H36-D36-D38)&gt;0,H36-D36-D38,0)</f>
        <v>1395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138</v>
      </c>
      <c r="D43" s="308">
        <v>447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342</v>
      </c>
      <c r="D44" s="259">
        <f>IF(H42=0,IF(D42-D43&gt;0,D42-D43+H43,0),IF(H42-H43&lt;0,H43-H42+D42,0))</f>
        <v>948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5390</v>
      </c>
      <c r="D45" s="600">
        <f>D36+D38+D42</f>
        <v>5437</v>
      </c>
      <c r="E45" s="261" t="s">
        <v>373</v>
      </c>
      <c r="F45" s="263" t="s">
        <v>374</v>
      </c>
      <c r="G45" s="599">
        <f>G42+G36</f>
        <v>5390</v>
      </c>
      <c r="H45" s="600">
        <f>H42+H36</f>
        <v>5437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44621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3545</v>
      </c>
      <c r="D11" s="187">
        <v>231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-327</v>
      </c>
      <c r="D12" s="187">
        <v>-138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-2822</v>
      </c>
      <c r="D13" s="187">
        <v>4462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-171</v>
      </c>
      <c r="D14" s="187">
        <v>-56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-142</v>
      </c>
      <c r="D15" s="187">
        <v>931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</v>
      </c>
      <c r="D20" s="187">
        <v>-32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100</v>
      </c>
      <c r="D21" s="628">
        <f>SUM(D11:D20)</f>
        <v>5398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-219</v>
      </c>
      <c r="D23" s="187">
        <v>-8531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5915</v>
      </c>
      <c r="D24" s="187">
        <v>1191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-900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400</v>
      </c>
      <c r="D26" s="187">
        <v>2128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</v>
      </c>
      <c r="D27" s="187">
        <v>134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1</v>
      </c>
      <c r="D28" s="187">
        <v>-13152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54</v>
      </c>
      <c r="D29" s="187">
        <v>3424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6164</v>
      </c>
      <c r="D33" s="628">
        <f>SUM(D23:D32)</f>
        <v>-15706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16373</v>
      </c>
      <c r="D37" s="187">
        <v>31244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-20376</v>
      </c>
      <c r="D38" s="187">
        <v>-17802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-2354</v>
      </c>
      <c r="D40" s="187">
        <v>-2948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-6357</v>
      </c>
      <c r="D43" s="630">
        <f>SUM(D35:D42)</f>
        <v>10481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-93</v>
      </c>
      <c r="D44" s="298">
        <f>D43+D33+D21</f>
        <v>173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176</v>
      </c>
      <c r="D45" s="300">
        <v>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83</v>
      </c>
      <c r="D46" s="302">
        <f>D45+D44</f>
        <v>176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81</v>
      </c>
      <c r="D47" s="289">
        <v>174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</v>
      </c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44621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9995</v>
      </c>
      <c r="D13" s="553">
        <f>'1-Баланс'!H20</f>
        <v>0</v>
      </c>
      <c r="E13" s="553">
        <f>'1-Баланс'!H21</f>
        <v>0</v>
      </c>
      <c r="F13" s="553">
        <f>'1-Баланс'!H23</f>
        <v>999</v>
      </c>
      <c r="G13" s="553">
        <f>'1-Баланс'!H24</f>
        <v>0</v>
      </c>
      <c r="H13" s="554"/>
      <c r="I13" s="553">
        <f>'1-Баланс'!H29+'1-Баланс'!H32</f>
        <v>7658</v>
      </c>
      <c r="J13" s="553">
        <f>'1-Баланс'!H30+'1-Баланс'!H33</f>
        <v>0</v>
      </c>
      <c r="K13" s="554"/>
      <c r="L13" s="553">
        <f>SUM(C13:K13)</f>
        <v>18652</v>
      </c>
      <c r="M13" s="555">
        <f>'1-Баланс'!H40</f>
        <v>8661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9995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999</v>
      </c>
      <c r="G17" s="622">
        <f t="shared" si="2"/>
        <v>0</v>
      </c>
      <c r="H17" s="622">
        <f t="shared" si="2"/>
        <v>0</v>
      </c>
      <c r="I17" s="622">
        <f t="shared" si="2"/>
        <v>7658</v>
      </c>
      <c r="J17" s="622">
        <f t="shared" si="2"/>
        <v>0</v>
      </c>
      <c r="K17" s="622">
        <f t="shared" si="2"/>
        <v>0</v>
      </c>
      <c r="L17" s="553">
        <f t="shared" si="1"/>
        <v>18652</v>
      </c>
      <c r="M17" s="623">
        <f t="shared" si="2"/>
        <v>8661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342</v>
      </c>
      <c r="J18" s="553">
        <f>+'1-Баланс'!G33</f>
        <v>0</v>
      </c>
      <c r="K18" s="554"/>
      <c r="L18" s="553">
        <f t="shared" si="1"/>
        <v>342</v>
      </c>
      <c r="M18" s="607">
        <f>+'2-Отчет за доходите'!C43-'2-Отчет за доходите'!G43</f>
        <v>138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53</v>
      </c>
      <c r="J30" s="307"/>
      <c r="K30" s="307"/>
      <c r="L30" s="553">
        <f t="shared" si="1"/>
        <v>53</v>
      </c>
      <c r="M30" s="308">
        <v>556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9995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999</v>
      </c>
      <c r="G31" s="622">
        <f t="shared" si="6"/>
        <v>0</v>
      </c>
      <c r="H31" s="622">
        <f t="shared" si="6"/>
        <v>0</v>
      </c>
      <c r="I31" s="622">
        <f t="shared" si="6"/>
        <v>8053</v>
      </c>
      <c r="J31" s="622">
        <f t="shared" si="6"/>
        <v>0</v>
      </c>
      <c r="K31" s="622">
        <f t="shared" si="6"/>
        <v>0</v>
      </c>
      <c r="L31" s="553">
        <f t="shared" si="1"/>
        <v>19047</v>
      </c>
      <c r="M31" s="623">
        <f t="shared" si="6"/>
        <v>9355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9995</v>
      </c>
      <c r="D34" s="556">
        <f t="shared" si="7"/>
        <v>0</v>
      </c>
      <c r="E34" s="556">
        <f t="shared" si="7"/>
        <v>0</v>
      </c>
      <c r="F34" s="556">
        <f t="shared" si="7"/>
        <v>999</v>
      </c>
      <c r="G34" s="556">
        <f t="shared" si="7"/>
        <v>0</v>
      </c>
      <c r="H34" s="556">
        <f t="shared" si="7"/>
        <v>0</v>
      </c>
      <c r="I34" s="556">
        <f t="shared" si="7"/>
        <v>8053</v>
      </c>
      <c r="J34" s="556">
        <f t="shared" si="7"/>
        <v>0</v>
      </c>
      <c r="K34" s="556">
        <f t="shared" si="7"/>
        <v>0</v>
      </c>
      <c r="L34" s="620">
        <f t="shared" si="1"/>
        <v>19047</v>
      </c>
      <c r="M34" s="557">
        <f>M31+M32+M33</f>
        <v>9355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44621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42" sqref="D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56</v>
      </c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1329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56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68311</v>
      </c>
      <c r="E20" s="319">
        <f>1620+1036</f>
        <v>2656</v>
      </c>
      <c r="F20" s="319">
        <f>968+1108</f>
        <v>2076</v>
      </c>
      <c r="G20" s="320">
        <f t="shared" si="2"/>
        <v>68891</v>
      </c>
      <c r="H20" s="319">
        <v>13</v>
      </c>
      <c r="I20" s="319"/>
      <c r="J20" s="320">
        <f t="shared" si="3"/>
        <v>68904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439</v>
      </c>
      <c r="E41" s="319"/>
      <c r="F41" s="319"/>
      <c r="G41" s="320">
        <f t="shared" si="2"/>
        <v>439</v>
      </c>
      <c r="H41" s="319"/>
      <c r="I41" s="319"/>
      <c r="J41" s="320">
        <f t="shared" si="3"/>
        <v>439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70132</v>
      </c>
      <c r="E42" s="340">
        <f>E19+E20+E21+E27+E40+E41</f>
        <v>2661</v>
      </c>
      <c r="F42" s="340">
        <f aca="true" t="shared" si="11" ref="F42:R42">F19+F20+F21+F27+F40+F41</f>
        <v>2076</v>
      </c>
      <c r="G42" s="340">
        <f t="shared" si="11"/>
        <v>70717</v>
      </c>
      <c r="H42" s="340">
        <f t="shared" si="11"/>
        <v>13</v>
      </c>
      <c r="I42" s="340">
        <f t="shared" si="11"/>
        <v>0</v>
      </c>
      <c r="J42" s="340">
        <f t="shared" si="11"/>
        <v>70730</v>
      </c>
      <c r="K42" s="340">
        <f t="shared" si="11"/>
        <v>2</v>
      </c>
      <c r="L42" s="340">
        <f t="shared" si="11"/>
        <v>56</v>
      </c>
      <c r="M42" s="340">
        <f t="shared" si="11"/>
        <v>0</v>
      </c>
      <c r="N42" s="340">
        <f t="shared" si="11"/>
        <v>58</v>
      </c>
      <c r="O42" s="340">
        <f t="shared" si="11"/>
        <v>0</v>
      </c>
      <c r="P42" s="340">
        <f t="shared" si="11"/>
        <v>0</v>
      </c>
      <c r="Q42" s="340">
        <f t="shared" si="11"/>
        <v>58</v>
      </c>
      <c r="R42" s="341">
        <f t="shared" si="11"/>
        <v>70672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1920</v>
      </c>
      <c r="D30" s="359">
        <v>1920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450</v>
      </c>
      <c r="D31" s="359">
        <v>450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831</v>
      </c>
      <c r="D32" s="359">
        <v>831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133</v>
      </c>
      <c r="D40" s="353">
        <f>SUM(D41:D44)</f>
        <v>133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133</v>
      </c>
      <c r="D44" s="359">
        <v>133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3334</v>
      </c>
      <c r="D45" s="429">
        <f>D26+D30+D31+D33+D32+D34+D35+D40</f>
        <v>3334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3334</v>
      </c>
      <c r="D46" s="435">
        <f>D45+D23+D21+D11</f>
        <v>3334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25992</v>
      </c>
      <c r="D58" s="129">
        <f>D59+D61</f>
        <v>0</v>
      </c>
      <c r="E58" s="127">
        <f t="shared" si="1"/>
        <v>25992</v>
      </c>
      <c r="F58" s="389">
        <f>F59+F61</f>
        <v>48696</v>
      </c>
    </row>
    <row r="59" spans="1:6" ht="15.75">
      <c r="A59" s="361" t="s">
        <v>671</v>
      </c>
      <c r="B59" s="126" t="s">
        <v>672</v>
      </c>
      <c r="C59" s="188">
        <v>25992</v>
      </c>
      <c r="D59" s="188"/>
      <c r="E59" s="127">
        <f t="shared" si="1"/>
        <v>25992</v>
      </c>
      <c r="F59" s="187">
        <v>48696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31960</v>
      </c>
      <c r="D65" s="188"/>
      <c r="E65" s="127">
        <f t="shared" si="1"/>
        <v>31960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57952</v>
      </c>
      <c r="D68" s="426">
        <f>D54+D58+D63+D64+D65+D66</f>
        <v>0</v>
      </c>
      <c r="E68" s="427">
        <f t="shared" si="1"/>
        <v>57952</v>
      </c>
      <c r="F68" s="428">
        <f>F54+F58+F63+F64+F65+F66</f>
        <v>48696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1920</v>
      </c>
      <c r="D70" s="188"/>
      <c r="E70" s="127">
        <f t="shared" si="1"/>
        <v>1920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3893</v>
      </c>
      <c r="D77" s="129">
        <f>D78+D80</f>
        <v>3893</v>
      </c>
      <c r="E77" s="129">
        <f>E78+E80</f>
        <v>0</v>
      </c>
      <c r="F77" s="389">
        <f>F78+F80</f>
        <v>260</v>
      </c>
    </row>
    <row r="78" spans="1:6" ht="15.75">
      <c r="A78" s="361" t="s">
        <v>700</v>
      </c>
      <c r="B78" s="126" t="s">
        <v>701</v>
      </c>
      <c r="C78" s="188">
        <v>3893</v>
      </c>
      <c r="D78" s="188">
        <v>3893</v>
      </c>
      <c r="E78" s="127">
        <f t="shared" si="1"/>
        <v>0</v>
      </c>
      <c r="F78" s="187">
        <v>260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10925</v>
      </c>
      <c r="D82" s="129">
        <f>SUM(D83:D86)</f>
        <v>10925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8056</v>
      </c>
      <c r="D84" s="188">
        <v>8056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2869</v>
      </c>
      <c r="D85" s="188">
        <v>2869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24961</v>
      </c>
      <c r="D87" s="125">
        <f>SUM(D88:D92)+D96</f>
        <v>9914</v>
      </c>
      <c r="E87" s="125">
        <f>SUM(E88:E92)+E96</f>
        <v>15047</v>
      </c>
      <c r="F87" s="388">
        <f>SUM(F88:F92)+F96</f>
        <v>16691</v>
      </c>
    </row>
    <row r="88" spans="1:6" ht="15.75">
      <c r="A88" s="361" t="s">
        <v>719</v>
      </c>
      <c r="B88" s="126" t="s">
        <v>720</v>
      </c>
      <c r="C88" s="188">
        <v>9418</v>
      </c>
      <c r="D88" s="188">
        <v>9418</v>
      </c>
      <c r="E88" s="127">
        <f t="shared" si="1"/>
        <v>0</v>
      </c>
      <c r="F88" s="187">
        <v>16691</v>
      </c>
    </row>
    <row r="89" spans="1:6" ht="15.75">
      <c r="A89" s="361" t="s">
        <v>721</v>
      </c>
      <c r="B89" s="126" t="s">
        <v>722</v>
      </c>
      <c r="C89" s="188">
        <v>187</v>
      </c>
      <c r="D89" s="188"/>
      <c r="E89" s="127">
        <f t="shared" si="1"/>
        <v>187</v>
      </c>
      <c r="F89" s="187"/>
    </row>
    <row r="90" spans="1:6" ht="15.75">
      <c r="A90" s="361" t="s">
        <v>723</v>
      </c>
      <c r="B90" s="126" t="s">
        <v>724</v>
      </c>
      <c r="C90" s="188">
        <v>14843</v>
      </c>
      <c r="D90" s="188"/>
      <c r="E90" s="127">
        <f t="shared" si="1"/>
        <v>14843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/>
      <c r="E91" s="127">
        <f t="shared" si="1"/>
        <v>16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496</v>
      </c>
      <c r="D92" s="129">
        <f>SUM(D93:D95)</f>
        <v>496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496</v>
      </c>
      <c r="D95" s="188">
        <v>496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/>
      <c r="E96" s="127">
        <f t="shared" si="1"/>
        <v>1</v>
      </c>
      <c r="F96" s="187"/>
    </row>
    <row r="97" spans="1:6" ht="15.75">
      <c r="A97" s="361" t="s">
        <v>735</v>
      </c>
      <c r="B97" s="126" t="s">
        <v>736</v>
      </c>
      <c r="C97" s="188">
        <v>6</v>
      </c>
      <c r="D97" s="188"/>
      <c r="E97" s="127">
        <f t="shared" si="1"/>
        <v>6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39785</v>
      </c>
      <c r="D98" s="424">
        <f>D87+D82+D77+D73+D97</f>
        <v>24732</v>
      </c>
      <c r="E98" s="424">
        <f>E87+E82+E77+E73+E97</f>
        <v>15053</v>
      </c>
      <c r="F98" s="425">
        <f>F87+F82+F77+F73+F97</f>
        <v>16951</v>
      </c>
    </row>
    <row r="99" spans="1:6" ht="16.5" thickBot="1">
      <c r="A99" s="403" t="s">
        <v>739</v>
      </c>
      <c r="B99" s="404" t="s">
        <v>740</v>
      </c>
      <c r="C99" s="418">
        <f>C98+C70+C68</f>
        <v>99657</v>
      </c>
      <c r="D99" s="418">
        <f>D98+D70+D68</f>
        <v>24732</v>
      </c>
      <c r="E99" s="418">
        <f>E98+E70+E68</f>
        <v>74925</v>
      </c>
      <c r="F99" s="419">
        <f>F98+F70+F68</f>
        <v>65647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44621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515831771</v>
      </c>
      <c r="D20" s="440"/>
      <c r="E20" s="440"/>
      <c r="F20" s="440">
        <v>45513</v>
      </c>
      <c r="G20" s="440">
        <v>2117</v>
      </c>
      <c r="H20" s="440"/>
      <c r="I20" s="441">
        <f t="shared" si="0"/>
        <v>47630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518005</v>
      </c>
      <c r="D26" s="440"/>
      <c r="E26" s="440"/>
      <c r="F26" s="440">
        <v>6275</v>
      </c>
      <c r="G26" s="440">
        <v>58</v>
      </c>
      <c r="H26" s="440"/>
      <c r="I26" s="441">
        <f t="shared" si="0"/>
        <v>6333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516349776</v>
      </c>
      <c r="D27" s="447">
        <f t="shared" si="2"/>
        <v>0</v>
      </c>
      <c r="E27" s="447">
        <f t="shared" si="2"/>
        <v>0</v>
      </c>
      <c r="F27" s="447">
        <f t="shared" si="2"/>
        <v>51788</v>
      </c>
      <c r="G27" s="447">
        <f t="shared" si="2"/>
        <v>2175</v>
      </c>
      <c r="H27" s="447">
        <f t="shared" si="2"/>
        <v>0</v>
      </c>
      <c r="I27" s="448">
        <f t="shared" si="0"/>
        <v>53963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44621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128059</v>
      </c>
      <c r="D6" s="644">
        <f aca="true" t="shared" si="0" ref="D6:D15">C6-E6</f>
        <v>0</v>
      </c>
      <c r="E6" s="643">
        <f>'1-Баланс'!G95</f>
        <v>128059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19047</v>
      </c>
      <c r="D7" s="644">
        <f t="shared" si="0"/>
        <v>9052</v>
      </c>
      <c r="E7" s="643">
        <f>'1-Баланс'!G18</f>
        <v>9995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342</v>
      </c>
      <c r="D8" s="644">
        <f t="shared" si="0"/>
        <v>0</v>
      </c>
      <c r="E8" s="643">
        <f>ABS('2-Отчет за доходите'!C44)-ABS('2-Отчет за доходите'!G44)</f>
        <v>342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176</v>
      </c>
      <c r="D9" s="644">
        <f t="shared" si="0"/>
        <v>0</v>
      </c>
      <c r="E9" s="643">
        <f>'3-Отчет за паричния поток'!C45</f>
        <v>176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83</v>
      </c>
      <c r="D10" s="644">
        <f t="shared" si="0"/>
        <v>0</v>
      </c>
      <c r="E10" s="643">
        <f>'3-Отчет за паричния поток'!C46</f>
        <v>83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19047</v>
      </c>
      <c r="D11" s="644">
        <f t="shared" si="0"/>
        <v>0</v>
      </c>
      <c r="E11" s="643">
        <f>'4-Отчет за собствения капитал'!L34</f>
        <v>19047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2022-03-01T11:39:05Z</cp:lastPrinted>
  <dcterms:created xsi:type="dcterms:W3CDTF">2006-09-16T00:00:00Z</dcterms:created>
  <dcterms:modified xsi:type="dcterms:W3CDTF">2022-03-01T11:48:26Z</dcterms:modified>
  <cp:category/>
  <cp:version/>
  <cp:contentType/>
  <cp:contentStatus/>
</cp:coreProperties>
</file>