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2" activeTab="4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<sst xmlns="http://schemas.openxmlformats.org/spreadsheetml/2006/main" count="1068" uniqueCount="881">
  <si>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</si>
  <si>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</si>
  <si>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</si>
  <si>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</si>
  <si>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</si>
  <si>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</si>
  <si>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</si>
  <si>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</si>
  <si>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</si>
  <si>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</si>
  <si>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</si>
  <si>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</si>
  <si>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</si>
  <si>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</si>
  <si>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</si>
  <si>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</si>
  <si>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</si>
  <si>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</si>
  <si>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</si>
  <si>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</si>
  <si>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</si>
  <si>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</si>
  <si>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</si>
  <si>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</si>
  <si>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</si>
  <si>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</si>
  <si>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</si>
  <si>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</si>
  <si>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</si>
  <si>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</si>
  <si>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</si>
  <si>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</si>
  <si>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</si>
  <si>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</si>
  <si>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</si>
  <si>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</si>
  <si>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</si>
  <si>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</si>
  <si>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</si>
  <si>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</si>
  <si>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</si>
  <si>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</si>
  <si>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</si>
  <si>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</si>
  <si>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</si>
  <si>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</si>
  <si>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</si>
  <si>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</si>
  <si>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</si>
  <si>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</si>
  <si>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</si>
  <si>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</si>
  <si>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</si>
  <si>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</si>
  <si>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</si>
  <si>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</si>
  <si>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</si>
  <si>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</si>
  <si>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</si>
  <si>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</si>
  <si>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</si>
  <si>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</si>
  <si>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</si>
  <si>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</si>
  <si>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</si>
  <si>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</si>
  <si>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</si>
  <si>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</si>
  <si>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</si>
  <si>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</si>
  <si>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</si>
  <si>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</si>
  <si>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</si>
  <si>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</si>
  <si>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</si>
  <si>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</si>
  <si>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</si>
  <si>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</si>
  <si>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</si>
  <si>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</si>
  <si>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</si>
  <si>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</si>
  <si>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</si>
  <si>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</si>
  <si>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</si>
  <si>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</si>
  <si>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</si>
  <si>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</si>
  <si>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</si>
  <si>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</si>
  <si>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</si>
  <si>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</si>
  <si>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</si>
  <si>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</si>
  <si>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</si>
  <si>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</si>
  <si>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</si>
  <si>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</si>
  <si>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</si>
  <si>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</si>
  <si>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</si>
  <si>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</si>
  <si>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</si>
  <si>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</si>
  <si>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</si>
  <si>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</si>
  <si>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</si>
  <si>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</si>
  <si>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</si>
  <si>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</si>
  <si>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</si>
  <si>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</si>
  <si>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</si>
  <si>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</si>
  <si>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</si>
  <si>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</si>
  <si>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</si>
  <si>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</si>
  <si>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</si>
  <si>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</si>
  <si>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</si>
  <si>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</si>
  <si>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</si>
  <si>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</si>
  <si>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</si>
  <si>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</si>
  <si>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</si>
  <si>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</si>
  <si>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</si>
  <si>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</si>
  <si>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</si>
  <si>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</si>
  <si>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</si>
  <si>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</si>
  <si>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</si>
  <si>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</si>
  <si>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</si>
  <si>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</si>
  <si>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</si>
  <si>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</si>
  <si>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</si>
  <si>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</si>
  <si>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</si>
  <si>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</si>
  <si>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</si>
  <si>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</si>
  <si>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</si>
  <si>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</si>
  <si>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</si>
  <si>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</si>
  <si>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</si>
  <si>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</si>
  <si>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</si>
  <si>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</si>
  <si>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</si>
  <si>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</si>
  <si>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</si>
  <si>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</si>
  <si>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</si>
  <si>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</si>
  <si>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</si>
  <si>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</si>
  <si>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</si>
  <si>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</si>
  <si>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</si>
  <si>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</si>
  <si>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</si>
  <si>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</si>
  <si>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</si>
  <si>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</si>
  <si>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</si>
  <si>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</si>
  <si>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</si>
  <si>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</si>
  <si>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</si>
  <si>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</si>
  <si>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</si>
  <si>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</si>
  <si>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</si>
  <si>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</si>
  <si>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</si>
  <si>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</si>
  <si>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</si>
  <si>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</si>
  <si>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</si>
  <si>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</si>
  <si>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</si>
  <si>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</si>
  <si>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</si>
  <si>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</si>
  <si>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</si>
  <si>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</si>
  <si>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</si>
  <si>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</si>
  <si>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</si>
  <si>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</si>
  <si>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</si>
  <si>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</si>
  <si>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</si>
  <si>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</si>
  <si>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</si>
  <si>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</si>
  <si>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</si>
  <si>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</si>
  <si>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</si>
  <si>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</si>
  <si>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</si>
  <si>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</si>
  <si>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</si>
  <si>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</si>
  <si>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</si>
  <si>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</si>
  <si>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</si>
  <si>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</si>
  <si>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</si>
  <si>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</si>
  <si>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</si>
  <si>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</si>
  <si>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</si>
  <si>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</si>
  <si>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</si>
  <si>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</si>
  <si>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</si>
  <si>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</si>
  <si>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</si>
  <si>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</si>
  <si>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</si>
  <si>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</si>
  <si>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</si>
  <si>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</si>
  <si>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</si>
  <si>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</si>
  <si>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</si>
  <si>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</si>
  <si>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</si>
  <si>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</si>
  <si>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</si>
  <si>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</si>
  <si>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</si>
  <si>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</si>
  <si>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</si>
  <si>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</si>
  <si>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</si>
  <si>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</si>
  <si>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</si>
  <si>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</si>
  <si>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</si>
  <si>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</si>
  <si>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</si>
  <si>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</si>
  <si>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</si>
  <si>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</si>
  <si>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</si>
  <si>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</si>
  <si>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</si>
  <si>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</si>
  <si>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</si>
  <si>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</si>
  <si>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</si>
  <si>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</si>
  <si>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</si>
  <si>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</si>
  <si>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</si>
  <si>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</si>
  <si>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</si>
  <si>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</si>
  <si>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</si>
  <si>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</si>
  <si>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</si>
  <si>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</si>
  <si>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</si>
  <si>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</si>
  <si>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</si>
  <si>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</si>
  <si>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</si>
  <si>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</si>
  <si>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</si>
  <si>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</si>
  <si>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</si>
  <si>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</si>
  <si>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</si>
  <si>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</si>
  <si>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</si>
  <si>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</si>
  <si>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</si>
  <si>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</si>
  <si>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</si>
  <si>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</si>
  <si>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</si>
  <si>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</si>
  <si>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</si>
  <si>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</si>
  <si>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</si>
  <si>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</si>
  <si>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</si>
  <si>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</si>
  <si>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</si>
  <si>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</si>
  <si>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</si>
  <si>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</si>
  <si>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</si>
  <si>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</si>
  <si>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</si>
  <si>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</si>
  <si>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</si>
  <si>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</si>
  <si>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</si>
  <si>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</si>
  <si>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</si>
  <si>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</si>
  <si>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</si>
  <si>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</si>
  <si>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</si>
  <si>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</si>
  <si>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</si>
  <si>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</si>
  <si>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</si>
  <si>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</si>
  <si>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</si>
  <si>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</si>
  <si>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</si>
  <si>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</si>
  <si>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</si>
  <si>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</si>
  <si>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</si>
  <si>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</si>
  <si>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</si>
  <si>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</si>
  <si>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</si>
  <si>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</si>
  <si>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</si>
  <si>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</si>
  <si>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</si>
  <si>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</si>
  <si>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</si>
  <si>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</si>
  <si>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</si>
  <si>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</si>
  <si>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</si>
  <si>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</si>
  <si>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</si>
  <si>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</si>
  <si>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</si>
  <si>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</si>
  <si>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</si>
  <si>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</si>
  <si>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</si>
  <si>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</si>
  <si>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</si>
  <si>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</si>
  <si>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</si>
  <si>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</si>
  <si>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</si>
  <si>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</si>
  <si>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</si>
  <si>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</si>
  <si>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</si>
  <si>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</si>
  <si>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</si>
  <si>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</si>
  <si>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</si>
  <si>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</si>
  <si>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</si>
  <si>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</si>
  <si>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</si>
  <si>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</si>
  <si>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</si>
  <si>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</si>
  <si>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</si>
  <si>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</si>
  <si>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</si>
  <si>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</si>
  <si>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</si>
  <si>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</si>
  <si>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</si>
  <si>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</si>
  <si>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</si>
  <si>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</si>
  <si>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</si>
  <si>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</si>
  <si>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</si>
  <si>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</si>
  <si>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</si>
  <si>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</si>
  <si>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</si>
  <si>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</si>
  <si>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</si>
  <si>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</si>
  <si>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</si>
  <si>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</si>
  <si>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</si>
  <si>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</si>
  <si>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</si>
  <si>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</si>
  <si>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</si>
  <si>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</si>
  <si>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</si>
  <si>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</si>
  <si>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</si>
  <si>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</si>
  <si>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</si>
  <si>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</si>
  <si>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</si>
  <si>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</si>
  <si>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</si>
  <si>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</si>
  <si>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</si>
  <si>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</si>
  <si>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</si>
  <si>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</si>
  <si>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</si>
  <si>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</si>
  <si>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</si>
  <si>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</si>
  <si>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</si>
  <si>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</si>
  <si>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</si>
  <si>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</si>
  <si>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</si>
  <si>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</si>
  <si>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</si>
  <si>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</si>
  <si>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</si>
  <si>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</si>
  <si>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</si>
  <si>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</si>
  <si>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</si>
  <si>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</si>
  <si>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</si>
  <si>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</si>
  <si>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</si>
  <si>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</si>
  <si>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</si>
  <si>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</si>
  <si>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</si>
  <si>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</si>
  <si>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</si>
  <si>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</si>
  <si>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</si>
  <si>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</si>
  <si>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</si>
  <si>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</si>
  <si>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</si>
  <si>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</si>
  <si>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</si>
  <si>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</si>
  <si>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</si>
  <si>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</si>
  <si>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</si>
  <si>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</si>
  <si>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</si>
  <si>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</si>
  <si>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</si>
  <si>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</si>
  <si>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</si>
  <si>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</si>
  <si>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</si>
  <si>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</si>
  <si>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</si>
  <si>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</si>
  <si>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</si>
  <si>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</si>
  <si>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</si>
  <si>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</si>
  <si>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</si>
  <si>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</si>
  <si>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</si>
  <si>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</si>
  <si>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</si>
  <si>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</si>
  <si>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</si>
  <si>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</si>
  <si>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</si>
  <si>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</si>
  <si>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</si>
  <si>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</si>
  <si>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</si>
  <si>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</si>
  <si>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</si>
  <si>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</si>
  <si>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</si>
  <si>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</si>
  <si>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</si>
  <si>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</si>
  <si>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</si>
  <si>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</si>
  <si>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</si>
  <si>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</si>
  <si>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</si>
  <si>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</si>
  <si>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</si>
  <si>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</si>
  <si>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</si>
  <si>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</si>
  <si>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</si>
  <si>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</si>
  <si>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</si>
  <si>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</si>
  <si>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</si>
  <si>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</si>
  <si>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</si>
  <si>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</si>
  <si>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</si>
  <si>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</si>
  <si>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</si>
  <si>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</si>
  <si>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</si>
  <si>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</si>
  <si>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</si>
  <si>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</si>
  <si>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</si>
  <si>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</si>
  <si>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</si>
  <si>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</si>
  <si>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</si>
  <si>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</si>
  <si>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</si>
  <si>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</si>
  <si>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</si>
  <si>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</si>
  <si>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</si>
  <si>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</si>
  <si>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</si>
  <si>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</si>
  <si>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</si>
  <si>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</si>
  <si>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</si>
  <si>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</si>
  <si>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</si>
  <si>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</si>
  <si>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</si>
  <si>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</si>
  <si>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</si>
  <si>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</si>
  <si>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</si>
  <si>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</si>
  <si>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</si>
  <si>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</si>
  <si>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</si>
  <si>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</si>
  <si>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</si>
  <si>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</si>
  <si>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</si>
  <si>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</si>
  <si>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</si>
  <si>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</si>
  <si>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</si>
  <si>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</si>
  <si>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</si>
  <si>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</si>
  <si>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</si>
  <si>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</si>
  <si>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</si>
  <si>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</si>
  <si>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</si>
  <si>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</si>
  <si>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</si>
  <si>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</si>
  <si>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</si>
  <si>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</si>
  <si>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</si>
  <si>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</si>
  <si>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</si>
  <si>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</si>
  <si>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</si>
  <si>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</si>
  <si>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</si>
  <si>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</si>
  <si>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</si>
  <si>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</si>
  <si>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</si>
  <si>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</si>
  <si>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</si>
  <si>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</si>
  <si>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</si>
  <si>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</si>
  <si>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</si>
  <si>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</si>
  <si>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</si>
  <si>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</si>
  <si>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</si>
  <si>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</si>
  <si>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</si>
  <si>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</si>
  <si>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</si>
  <si>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</si>
  <si>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</si>
  <si>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</si>
  <si>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</si>
  <si>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</si>
  <si>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</si>
  <si>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</si>
  <si>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</si>
  <si>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</si>
  <si>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</si>
  <si>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</si>
  <si>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</si>
  <si>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</si>
  <si>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</si>
  <si>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</si>
  <si>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</si>
  <si>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</si>
  <si>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</si>
  <si>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</si>
  <si>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</si>
  <si>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</si>
  <si>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</si>
  <si>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</si>
  <si>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</si>
  <si>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</si>
  <si>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</si>
  <si>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</si>
  <si>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</si>
  <si>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</si>
  <si>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</si>
  <si>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</si>
  <si>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</si>
  <si>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</si>
  <si>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</si>
  <si>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</si>
  <si>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</si>
  <si>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</si>
  <si>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</si>
  <si>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</si>
  <si>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</si>
  <si>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</si>
  <si>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</si>
  <si>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</si>
  <si>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</si>
  <si>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</si>
  <si>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</si>
  <si>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</si>
  <si>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</si>
  <si>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</si>
  <si>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</si>
  <si>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</si>
  <si>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</si>
  <si>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</si>
  <si>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</si>
  <si>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</si>
  <si>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</si>
  <si>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</si>
  <si>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</si>
  <si>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</si>
  <si>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</si>
  <si>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</si>
  <si>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</si>
  <si>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</si>
  <si>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</si>
  <si>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</si>
  <si>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</si>
  <si>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</si>
  <si>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</si>
  <si>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</si>
  <si>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</si>
  <si>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</si>
  <si>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</si>
  <si>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</si>
  <si>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</si>
  <si>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</si>
  <si>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</si>
  <si>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</si>
  <si>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</si>
  <si>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</si>
  <si>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</si>
  <si>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</si>
  <si>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</si>
  <si>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</si>
  <si>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</si>
  <si>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</si>
  <si>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</si>
  <si>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</si>
  <si>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</si>
  <si>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</si>
  <si>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</si>
  <si>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</si>
  <si>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</si>
  <si>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</si>
  <si>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</si>
  <si>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</si>
  <si>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</si>
  <si>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</si>
  <si>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</si>
  <si>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</si>
  <si>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</si>
  <si>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</si>
  <si>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</si>
  <si>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</si>
  <si>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</si>
  <si>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</si>
  <si>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</si>
  <si>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</si>
  <si>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</si>
  <si>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</si>
  <si>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</si>
  <si>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</si>
  <si>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</si>
  <si>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</si>
  <si>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</si>
  <si>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</si>
  <si>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</si>
  <si>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</si>
  <si>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</si>
  <si>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</si>
  <si>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</si>
  <si>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</si>
  <si>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</si>
  <si>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</si>
  <si>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</si>
  <si>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</si>
  <si>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</si>
  <si>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</si>
  <si>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</si>
  <si>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</si>
  <si>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</si>
  <si>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</si>
  <si>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</si>
  <si>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</si>
  <si>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</si>
  <si>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</si>
  <si>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</si>
  <si>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</si>
  <si>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</si>
  <si>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</si>
  <si>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</si>
  <si>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</si>
  <si>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</si>
  <si>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</si>
  <si>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</si>
  <si>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</si>
  <si>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</si>
  <si>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</si>
  <si>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</si>
  <si>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</si>
  <si>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</si>
  <si>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</si>
  <si>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</si>
  <si>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</si>
  <si>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</si>
  <si>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</si>
  <si>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</si>
  <si>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</si>
  <si>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</si>
  <si>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</si>
  <si>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</si>
  <si>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</si>
  <si>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</si>
  <si>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</si>
  <si>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</si>
  <si>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</si>
  <si>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</si>
  <si>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</si>
  <si>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</si>
  <si>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</si>
  <si>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</si>
  <si>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</si>
  <si>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</si>
  <si>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</si>
  <si>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</si>
  <si>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</si>
  <si>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</si>
  <si>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</si>
  <si>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</si>
  <si>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</si>
  <si>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</si>
  <si>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</si>
  <si>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</si>
  <si>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</si>
  <si>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</si>
  <si>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</si>
  <si>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</si>
  <si>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</si>
  <si>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</si>
  <si>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</si>
  <si>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</si>
  <si>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</si>
  <si>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</si>
  <si>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</si>
  <si>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</si>
  <si>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</si>
  <si>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</si>
  <si>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</si>
  <si>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</si>
  <si>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</si>
  <si>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</si>
  <si>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</si>
  <si>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</si>
  <si>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</si>
  <si>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</si>
  <si>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</si>
  <si>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</si>
  <si>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</si>
  <si>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</si>
  <si>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</si>
  <si>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</si>
  <si>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</si>
  <si>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</si>
  <si>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</si>
  <si>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</si>
  <si>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</si>
  <si>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</si>
  <si>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</si>
  <si>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</si>
  <si>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</si>
  <si>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</si>
  <si>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</si>
  <si>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</si>
  <si>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</si>
  <si>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</si>
  <si>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</si>
  <si>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</si>
  <si>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</si>
  <si>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</si>
  <si>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</si>
  <si>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</si>
  <si>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</si>
  <si>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</si>
  <si>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</si>
  <si>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</si>
  <si>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</si>
  <si>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</si>
  <si>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</si>
  <si>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</si>
  <si>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</si>
  <si>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</si>
  <si>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</si>
  <si>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</si>
  <si>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</si>
  <si>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</si>
  <si>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</si>
  <si>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</si>
  <si>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</si>
  <si>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</si>
  <si>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</si>
  <si>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</si>
  <si>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</si>
  <si>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</si>
  <si>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</si>
  <si>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</si>
  <si>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</si>
  <si>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</si>
  <si>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</si>
  <si>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</si>
  <si>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</si>
  <si>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</si>
  <si>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</si>
  <si>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</si>
  <si>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</si>
  <si>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</si>
  <si>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</si>
  <si>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</si>
  <si>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</si>
  <si>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</si>
  <si>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</si>
  <si>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</si>
  <si>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</si>
  <si>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</si>
  <si>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</si>
  <si>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</si>
  <si>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</si>
  <si>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</si>
  <si>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</si>
  <si>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</si>
  <si>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</si>
  <si>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</si>
  <si>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</si>
  <si>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</si>
  <si>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</si>
  <si>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</si>
  <si>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</si>
  <si>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</si>
  <si>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</si>
  <si>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</si>
  <si>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</si>
  <si>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период:31.12.2014</t>
  </si>
  <si>
    <t>Дата на съставяне:18.01.2015</t>
  </si>
  <si>
    <t xml:space="preserve">Дата на съставяне:18/01/2015                                </t>
  </si>
  <si>
    <t xml:space="preserve">Дата  на съставяне: 18.01.2015 год.                                                                                                                              </t>
  </si>
  <si>
    <t xml:space="preserve">Дата на съставяне: 18.01.2015.                         </t>
  </si>
  <si>
    <t>Дата на съставяне:18/01/2015</t>
  </si>
  <si>
    <t>Дата на съставяне: 18.01.2015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</si>
</sst>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1">
      <selection activeCell="D48" sqref="D4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117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96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145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20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20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19</v>
      </c>
      <c r="H33" s="154">
        <f>H27+H31+H32</f>
        <v>20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413</v>
      </c>
      <c r="H36" s="154">
        <f>H25+H17+H33</f>
        <v>414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83</v>
      </c>
      <c r="D87" s="151">
        <v>84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83</v>
      </c>
      <c r="D91" s="155">
        <f>SUM(D87:D90)</f>
        <v>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83</v>
      </c>
      <c r="D93" s="155">
        <f>D64+D75+D84+D91+D92</f>
        <v>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413</v>
      </c>
      <c r="D94" s="164">
        <f>D93+D55</f>
        <v>414</v>
      </c>
      <c r="E94" s="449" t="s">
        <v>269</v>
      </c>
      <c r="F94" s="289" t="s">
        <v>270</v>
      </c>
      <c r="G94" s="165">
        <f>G36+G39+G55+G79</f>
        <v>413</v>
      </c>
      <c r="H94" s="165">
        <f>H36+H39+H55+H79</f>
        <v>414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3">
      <selection activeCell="C33" sqref="C3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0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1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1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25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1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24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1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24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24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24</v>
      </c>
      <c r="E41" s="127" t="s">
        <v>374</v>
      </c>
      <c r="F41" s="571" t="s">
        <v>375</v>
      </c>
      <c r="G41" s="52">
        <f>IF(C39=0,IF(G39-G40&gt;0,G39-G40+C40,0),IF(C39-C40&lt;0,C40-C39+G40,0))</f>
        <v>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25</v>
      </c>
      <c r="E42" s="128" t="s">
        <v>378</v>
      </c>
      <c r="F42" s="129" t="s">
        <v>379</v>
      </c>
      <c r="G42" s="53">
        <f>G39+G33</f>
        <v>1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42022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44" sqref="C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-1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1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1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84</v>
      </c>
      <c r="D44" s="132">
        <v>88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83</v>
      </c>
      <c r="D45" s="55">
        <f>D44+D43</f>
        <v>88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83</v>
      </c>
      <c r="D46" s="56">
        <v>88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3">
      <selection activeCell="I15" sqref="I1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96</v>
      </c>
      <c r="I11" s="58">
        <f>'справка №1-БАЛАНС'!H28+'справка №1-БАЛАНС'!H31</f>
        <v>20</v>
      </c>
      <c r="J11" s="58">
        <f>'справка №1-БАЛАНС'!H29+'справка №1-БАЛАНС'!H32</f>
        <v>0</v>
      </c>
      <c r="K11" s="60"/>
      <c r="L11" s="344">
        <f>SUM(C11:K11)</f>
        <v>414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96</v>
      </c>
      <c r="I15" s="61">
        <f t="shared" si="2"/>
        <v>20</v>
      </c>
      <c r="J15" s="61">
        <f t="shared" si="2"/>
        <v>0</v>
      </c>
      <c r="K15" s="61">
        <f t="shared" si="2"/>
        <v>0</v>
      </c>
      <c r="L15" s="344">
        <f t="shared" si="1"/>
        <v>414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/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96</v>
      </c>
      <c r="I29" s="59">
        <f t="shared" si="6"/>
        <v>20</v>
      </c>
      <c r="J29" s="59">
        <f t="shared" si="6"/>
        <v>-1</v>
      </c>
      <c r="K29" s="59">
        <f t="shared" si="6"/>
        <v>0</v>
      </c>
      <c r="L29" s="344">
        <f t="shared" si="1"/>
        <v>413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96</v>
      </c>
      <c r="I32" s="59">
        <f t="shared" si="7"/>
        <v>20</v>
      </c>
      <c r="J32" s="59">
        <f t="shared" si="7"/>
        <v>-1</v>
      </c>
      <c r="K32" s="59">
        <f t="shared" si="7"/>
        <v>0</v>
      </c>
      <c r="L32" s="344">
        <f t="shared" si="1"/>
        <v>413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0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2015-06-15T05:55:06Z</dcterms:modified>
  <cp:category/>
  <cp:version/>
  <cp:contentType/>
  <cp:contentStatus/>
</cp:coreProperties>
</file>