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946" activeTab="3"/>
  </bookViews>
  <sheets>
    <sheet name="Баланс " sheetId="1" r:id="rId1"/>
    <sheet name="Очет за доходите " sheetId="2" r:id="rId2"/>
    <sheet name="Паричен поток " sheetId="3" r:id="rId3"/>
    <sheet name="Собствен капитал " sheetId="4" r:id="rId4"/>
  </sheets>
  <definedNames>
    <definedName name="_GoBack_9">#REF!</definedName>
    <definedName name="_Ref248333980_9">#REF!</definedName>
    <definedName name="_Ref250228934_9">#REF!</definedName>
    <definedName name="bookmark1_9">#REF!</definedName>
  </definedNames>
  <calcPr fullCalcOnLoad="1"/>
</workbook>
</file>

<file path=xl/sharedStrings.xml><?xml version="1.0" encoding="utf-8"?>
<sst xmlns="http://schemas.openxmlformats.org/spreadsheetml/2006/main" count="140" uniqueCount="105">
  <si>
    <t>"АРМЕЙСКИ ХОЛДИНГ" АД</t>
  </si>
  <si>
    <t xml:space="preserve">ОТЧЕТ ЗА ФИНАНСОВОТО СЪСТОЯНИЕ </t>
  </si>
  <si>
    <t>Пояснение</t>
  </si>
  <si>
    <t>BGN’000</t>
  </si>
  <si>
    <t>Активи</t>
  </si>
  <si>
    <t>Нетекущи активи</t>
  </si>
  <si>
    <t>Нетекущи финансови активи</t>
  </si>
  <si>
    <t>1</t>
  </si>
  <si>
    <t>Нетекущи търговски и други вземания</t>
  </si>
  <si>
    <t>Отсрочен данъчен актив</t>
  </si>
  <si>
    <t>Общо нетекущи активи</t>
  </si>
  <si>
    <t>Текущи активи</t>
  </si>
  <si>
    <t>Вземания и предоставени аванси</t>
  </si>
  <si>
    <t>Текущи търговски и други вземания</t>
  </si>
  <si>
    <t>Пари и парични еквиваленти</t>
  </si>
  <si>
    <t>Общо текущи активи</t>
  </si>
  <si>
    <t>Общо активи</t>
  </si>
  <si>
    <t>Капитал</t>
  </si>
  <si>
    <t>Регистриран капитал</t>
  </si>
  <si>
    <t>Резерви</t>
  </si>
  <si>
    <t>Неразпределена печалба/непокрита загуба от мин. Год.</t>
  </si>
  <si>
    <t>Финансов резултат за периода</t>
  </si>
  <si>
    <t>Общо капитал</t>
  </si>
  <si>
    <t>Пасиви</t>
  </si>
  <si>
    <t>Текущи пасиви</t>
  </si>
  <si>
    <t>Задължения към доставчици</t>
  </si>
  <si>
    <t>Задължения към персонала</t>
  </si>
  <si>
    <t>Осигурителни задължения</t>
  </si>
  <si>
    <t>Други текущи пасиви</t>
  </si>
  <si>
    <t>Общо капитал и пасиви</t>
  </si>
  <si>
    <t>ОТЧЕТ ЗА ВСЕОБХВАТНИЯ ДОХОД</t>
  </si>
  <si>
    <t>Приходи</t>
  </si>
  <si>
    <t>Разходи за материали</t>
  </si>
  <si>
    <t>Разходи за външни услуги</t>
  </si>
  <si>
    <t>Разходи за персонал</t>
  </si>
  <si>
    <t>Други разходи</t>
  </si>
  <si>
    <t>Финансови приходи/разходи</t>
  </si>
  <si>
    <t>Печалба/загуба за периода преди данъчно облагане</t>
  </si>
  <si>
    <t>Нетна печалба/загуба за периода</t>
  </si>
  <si>
    <t>Общ всеобхватен доход за периода</t>
  </si>
  <si>
    <t>Доход/(загубa) на акция</t>
  </si>
  <si>
    <t xml:space="preserve">ОТЧЕТ ЗА ПАРИЧНИТЕ ПОТОЦИ </t>
  </si>
  <si>
    <t>Оперативна дейност</t>
  </si>
  <si>
    <t>Постъпления от клиенти по продажби</t>
  </si>
  <si>
    <t>Парични плащания на доставчици</t>
  </si>
  <si>
    <t xml:space="preserve">Парични плащания към персонала </t>
  </si>
  <si>
    <t>Парични плащания по осигуровки</t>
  </si>
  <si>
    <t>Други плащания по оперативна дейност</t>
  </si>
  <si>
    <t>Нетен паричен поток от оперативна дейност</t>
  </si>
  <si>
    <t>Инвестиционна дейност</t>
  </si>
  <si>
    <t>Постъпления от дивиденти от инвестиции</t>
  </si>
  <si>
    <t>Постъпления/Плащания по предоставени заеми</t>
  </si>
  <si>
    <t>Постъпления от лихви по предоставени заеми</t>
  </si>
  <si>
    <t>Други парични потоци от инвестиционна дейност</t>
  </si>
  <si>
    <t>Други постъпления/плащания от инвестиционна дейност</t>
  </si>
  <si>
    <t>Нетен паричен поток от инвестиционна дейност</t>
  </si>
  <si>
    <t>Финансова дейност</t>
  </si>
  <si>
    <t>Нетен паричен поток от финансова дейност</t>
  </si>
  <si>
    <t>Нетно увеличение/намаление на парични средства Парични средства в началото на периода</t>
  </si>
  <si>
    <t>Парични средства в края на периода</t>
  </si>
  <si>
    <t xml:space="preserve">ОТЧЕТ ЗА ПРОМЕНИТЕ В СОБСТВЕНИЯ КАПИТАЛ </t>
  </si>
  <si>
    <t>Поя-</t>
  </si>
  <si>
    <t>Регистри­</t>
  </si>
  <si>
    <t>Финансов резултат</t>
  </si>
  <si>
    <t>Печалба</t>
  </si>
  <si>
    <t>Общо</t>
  </si>
  <si>
    <t>Всички суми са в хиляди лева</t>
  </si>
  <si>
    <t>сне</t>
  </si>
  <si>
    <t>ран</t>
  </si>
  <si>
    <t>Резерв от посл.  оценки</t>
  </si>
  <si>
    <t xml:space="preserve">Законови </t>
  </si>
  <si>
    <t>Други</t>
  </si>
  <si>
    <t>от минали години</t>
  </si>
  <si>
    <t>загуба</t>
  </si>
  <si>
    <t>капитал</t>
  </si>
  <si>
    <t>ние</t>
  </si>
  <si>
    <t xml:space="preserve">резерви </t>
  </si>
  <si>
    <t>резерви</t>
  </si>
  <si>
    <t>Неразпр.</t>
  </si>
  <si>
    <t>Непокрита</t>
  </si>
  <si>
    <t>за</t>
  </si>
  <si>
    <t>печалба</t>
  </si>
  <si>
    <t>периода</t>
  </si>
  <si>
    <t>а</t>
  </si>
  <si>
    <t>Прехвърляне на загубата в непокрита загуба</t>
  </si>
  <si>
    <t>Други изменения</t>
  </si>
  <si>
    <t xml:space="preserve">                 Изготвил: </t>
  </si>
  <si>
    <t xml:space="preserve">Изпълнителен директор : </t>
  </si>
  <si>
    <t xml:space="preserve">               Изготвил: </t>
  </si>
  <si>
    <t xml:space="preserve">                Изготвил: </t>
  </si>
  <si>
    <t xml:space="preserve">Изпълнителен директор: </t>
  </si>
  <si>
    <t>Разходи за данъци</t>
  </si>
  <si>
    <t>Приложенията на страници от 1 до 10 са неразделна част от настоящия  финансов отчет.</t>
  </si>
  <si>
    <t>Никола  Тодоров</t>
  </si>
  <si>
    <t>Салдо към 31 декември 2018 г.</t>
  </si>
  <si>
    <t>Салдо към 30 юни  2019 г.</t>
  </si>
  <si>
    <t>Ефект от прилагане на МСФО 9, нетно от данък</t>
  </si>
  <si>
    <t>Данъчни задължения</t>
  </si>
  <si>
    <t>Към 30.06.2020 година</t>
  </si>
  <si>
    <t>Димитър Цветанов</t>
  </si>
  <si>
    <t>Дата: 30.09.2020 г.</t>
  </si>
  <si>
    <t>за  първо шестмесечие приключващо на 30 юни 2020 г.</t>
  </si>
  <si>
    <t>за първо  шестмесечие  приключващо на 30 юни 2020 г.</t>
  </si>
  <si>
    <t>за първо шестмесечие  приключващо на 30  юни 2020 г.</t>
  </si>
  <si>
    <t>Салдо към 1 януари 2019 год</t>
  </si>
</sst>
</file>

<file path=xl/styles.xml><?xml version="1.0" encoding="utf-8"?>
<styleSheet xmlns="http://schemas.openxmlformats.org/spreadsheetml/2006/main">
  <numFmts count="22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#,##0;\-#,##0"/>
    <numFmt numFmtId="173" formatCode="0_);\(0\)"/>
    <numFmt numFmtId="174" formatCode="##0.00"/>
    <numFmt numFmtId="175" formatCode="##0"/>
    <numFmt numFmtId="176" formatCode="#,##0.0"/>
    <numFmt numFmtId="177" formatCode="#,##0.000_);\(#,##0.000\)"/>
  </numFmts>
  <fonts count="37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i/>
      <sz val="10"/>
      <name val="Times New Roman"/>
      <family val="1"/>
    </font>
    <font>
      <sz val="5"/>
      <name val="Times New Roman"/>
      <family val="1"/>
    </font>
    <font>
      <b/>
      <sz val="8"/>
      <color indexed="8"/>
      <name val="Times New Roman"/>
      <family val="1"/>
    </font>
    <font>
      <b/>
      <sz val="9"/>
      <color indexed="8"/>
      <name val="Times New Roman"/>
      <family val="1"/>
    </font>
    <font>
      <sz val="9"/>
      <color indexed="8"/>
      <name val="Times New Roman"/>
      <family val="1"/>
    </font>
    <font>
      <sz val="10"/>
      <color indexed="8"/>
      <name val="Times New Roman"/>
      <family val="1"/>
    </font>
    <font>
      <b/>
      <sz val="8"/>
      <color indexed="8"/>
      <name val="Calibri"/>
      <family val="2"/>
    </font>
    <font>
      <b/>
      <sz val="10"/>
      <color indexed="8"/>
      <name val="Times New Roman"/>
      <family val="1"/>
    </font>
    <font>
      <sz val="9"/>
      <name val="Times New Roman"/>
      <family val="1"/>
    </font>
    <font>
      <b/>
      <sz val="16"/>
      <color indexed="8"/>
      <name val="Times New Roman"/>
      <family val="1"/>
    </font>
    <font>
      <b/>
      <sz val="12"/>
      <color indexed="8"/>
      <name val="Times New Roman"/>
      <family val="1"/>
    </font>
    <font>
      <b/>
      <sz val="7.5"/>
      <color indexed="8"/>
      <name val="Times New Roman"/>
      <family val="1"/>
    </font>
    <font>
      <b/>
      <i/>
      <sz val="10"/>
      <color indexed="8"/>
      <name val="Times New Roman"/>
      <family val="1"/>
    </font>
    <font>
      <sz val="8"/>
      <name val="Times New Roman"/>
      <family val="1"/>
    </font>
    <font>
      <sz val="8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230">
    <xf numFmtId="0" fontId="0" fillId="0" borderId="0" xfId="0" applyAlignment="1">
      <alignment/>
    </xf>
    <xf numFmtId="0" fontId="18" fillId="0" borderId="0" xfId="0" applyFont="1" applyAlignment="1">
      <alignment/>
    </xf>
    <xf numFmtId="49" fontId="18" fillId="0" borderId="0" xfId="0" applyNumberFormat="1" applyFont="1" applyFill="1" applyAlignment="1">
      <alignment/>
    </xf>
    <xf numFmtId="172" fontId="18" fillId="0" borderId="0" xfId="0" applyNumberFormat="1" applyFont="1" applyFill="1" applyAlignment="1">
      <alignment/>
    </xf>
    <xf numFmtId="172" fontId="18" fillId="0" borderId="0" xfId="0" applyNumberFormat="1" applyFont="1" applyAlignment="1">
      <alignment/>
    </xf>
    <xf numFmtId="0" fontId="20" fillId="0" borderId="0" xfId="0" applyFont="1" applyBorder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Border="1" applyAlignment="1">
      <alignment vertical="center"/>
    </xf>
    <xf numFmtId="49" fontId="18" fillId="0" borderId="0" xfId="0" applyNumberFormat="1" applyFont="1" applyFill="1" applyBorder="1" applyAlignment="1">
      <alignment/>
    </xf>
    <xf numFmtId="172" fontId="18" fillId="0" borderId="0" xfId="0" applyNumberFormat="1" applyFont="1" applyFill="1" applyBorder="1" applyAlignment="1">
      <alignment/>
    </xf>
    <xf numFmtId="172" fontId="18" fillId="0" borderId="0" xfId="0" applyNumberFormat="1" applyFont="1" applyBorder="1" applyAlignment="1">
      <alignment/>
    </xf>
    <xf numFmtId="0" fontId="23" fillId="24" borderId="0" xfId="0" applyFont="1" applyFill="1" applyBorder="1" applyAlignment="1">
      <alignment vertical="top" wrapText="1"/>
    </xf>
    <xf numFmtId="0" fontId="24" fillId="0" borderId="0" xfId="0" applyFont="1" applyAlignment="1">
      <alignment horizontal="right" vertical="center" wrapText="1"/>
    </xf>
    <xf numFmtId="0" fontId="25" fillId="24" borderId="0" xfId="0" applyFont="1" applyFill="1" applyAlignment="1">
      <alignment vertical="top" wrapText="1"/>
    </xf>
    <xf numFmtId="172" fontId="23" fillId="24" borderId="0" xfId="0" applyNumberFormat="1" applyFont="1" applyFill="1" applyAlignment="1">
      <alignment vertical="top" wrapText="1"/>
    </xf>
    <xf numFmtId="172" fontId="23" fillId="0" borderId="0" xfId="0" applyNumberFormat="1" applyFont="1" applyFill="1" applyAlignment="1">
      <alignment vertical="top" wrapText="1"/>
    </xf>
    <xf numFmtId="0" fontId="26" fillId="24" borderId="0" xfId="0" applyFont="1" applyFill="1" applyAlignment="1">
      <alignment vertical="top" wrapText="1"/>
    </xf>
    <xf numFmtId="172" fontId="27" fillId="0" borderId="0" xfId="0" applyNumberFormat="1" applyFont="1" applyFill="1" applyAlignment="1">
      <alignment horizontal="right" vertical="top" wrapText="1"/>
    </xf>
    <xf numFmtId="172" fontId="27" fillId="24" borderId="0" xfId="0" applyNumberFormat="1" applyFont="1" applyFill="1" applyAlignment="1">
      <alignment horizontal="right" vertical="top" wrapText="1"/>
    </xf>
    <xf numFmtId="0" fontId="16" fillId="0" borderId="0" xfId="0" applyFont="1" applyAlignment="1">
      <alignment/>
    </xf>
    <xf numFmtId="172" fontId="18" fillId="0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top" wrapText="1"/>
    </xf>
    <xf numFmtId="0" fontId="28" fillId="0" borderId="0" xfId="0" applyFont="1" applyAlignment="1">
      <alignment/>
    </xf>
    <xf numFmtId="0" fontId="25" fillId="24" borderId="10" xfId="0" applyFont="1" applyFill="1" applyBorder="1" applyAlignment="1">
      <alignment vertical="top" wrapText="1"/>
    </xf>
    <xf numFmtId="172" fontId="29" fillId="0" borderId="10" xfId="0" applyNumberFormat="1" applyFont="1" applyFill="1" applyBorder="1" applyAlignment="1">
      <alignment horizontal="right" vertical="top" wrapText="1"/>
    </xf>
    <xf numFmtId="172" fontId="29" fillId="24" borderId="10" xfId="0" applyNumberFormat="1" applyFont="1" applyFill="1" applyBorder="1" applyAlignment="1">
      <alignment vertical="top" wrapText="1"/>
    </xf>
    <xf numFmtId="0" fontId="25" fillId="24" borderId="0" xfId="0" applyFont="1" applyFill="1" applyBorder="1" applyAlignment="1">
      <alignment vertical="top" wrapText="1"/>
    </xf>
    <xf numFmtId="172" fontId="29" fillId="0" borderId="0" xfId="0" applyNumberFormat="1" applyFont="1" applyFill="1" applyBorder="1" applyAlignment="1">
      <alignment horizontal="right" vertical="top" wrapText="1"/>
    </xf>
    <xf numFmtId="172" fontId="29" fillId="24" borderId="0" xfId="0" applyNumberFormat="1" applyFont="1" applyFill="1" applyBorder="1" applyAlignment="1">
      <alignment vertical="top" wrapText="1"/>
    </xf>
    <xf numFmtId="172" fontId="23" fillId="0" borderId="0" xfId="0" applyNumberFormat="1" applyFont="1" applyFill="1" applyBorder="1" applyAlignment="1">
      <alignment vertical="top" wrapText="1"/>
    </xf>
    <xf numFmtId="172" fontId="23" fillId="24" borderId="0" xfId="0" applyNumberFormat="1" applyFont="1" applyFill="1" applyBorder="1" applyAlignment="1">
      <alignment vertical="top" wrapText="1"/>
    </xf>
    <xf numFmtId="0" fontId="25" fillId="24" borderId="11" xfId="0" applyFont="1" applyFill="1" applyBorder="1" applyAlignment="1">
      <alignment vertical="top" wrapText="1"/>
    </xf>
    <xf numFmtId="172" fontId="29" fillId="0" borderId="11" xfId="0" applyNumberFormat="1" applyFont="1" applyFill="1" applyBorder="1" applyAlignment="1">
      <alignment vertical="top" wrapText="1"/>
    </xf>
    <xf numFmtId="172" fontId="29" fillId="24" borderId="11" xfId="0" applyNumberFormat="1" applyFont="1" applyFill="1" applyBorder="1" applyAlignment="1">
      <alignment vertical="top" wrapText="1"/>
    </xf>
    <xf numFmtId="0" fontId="25" fillId="20" borderId="12" xfId="0" applyFont="1" applyFill="1" applyBorder="1" applyAlignment="1">
      <alignment vertical="center" wrapText="1"/>
    </xf>
    <xf numFmtId="172" fontId="29" fillId="20" borderId="12" xfId="0" applyNumberFormat="1" applyFont="1" applyFill="1" applyBorder="1" applyAlignment="1">
      <alignment vertical="center" wrapText="1"/>
    </xf>
    <xf numFmtId="0" fontId="25" fillId="24" borderId="0" xfId="0" applyFont="1" applyFill="1" applyBorder="1" applyAlignment="1">
      <alignment vertical="center" wrapText="1"/>
    </xf>
    <xf numFmtId="0" fontId="26" fillId="24" borderId="0" xfId="0" applyFont="1" applyFill="1" applyAlignment="1">
      <alignment vertical="center" wrapText="1"/>
    </xf>
    <xf numFmtId="172" fontId="27" fillId="0" borderId="0" xfId="0" applyNumberFormat="1" applyFont="1" applyFill="1" applyAlignment="1">
      <alignment horizontal="right" vertical="center" wrapText="1"/>
    </xf>
    <xf numFmtId="172" fontId="27" fillId="24" borderId="0" xfId="0" applyNumberFormat="1" applyFont="1" applyFill="1" applyAlignment="1">
      <alignment horizontal="right" vertical="center" wrapText="1"/>
    </xf>
    <xf numFmtId="173" fontId="27" fillId="0" borderId="0" xfId="0" applyNumberFormat="1" applyFont="1" applyFill="1" applyAlignment="1">
      <alignment horizontal="right" vertical="center" wrapText="1"/>
    </xf>
    <xf numFmtId="173" fontId="27" fillId="24" borderId="0" xfId="0" applyNumberFormat="1" applyFont="1" applyFill="1" applyAlignment="1">
      <alignment horizontal="right" vertical="center" wrapText="1"/>
    </xf>
    <xf numFmtId="0" fontId="26" fillId="24" borderId="0" xfId="0" applyFont="1" applyFill="1" applyBorder="1" applyAlignment="1">
      <alignment vertical="center" wrapText="1"/>
    </xf>
    <xf numFmtId="172" fontId="27" fillId="0" borderId="10" xfId="0" applyNumberFormat="1" applyFont="1" applyFill="1" applyBorder="1" applyAlignment="1">
      <alignment horizontal="right" vertical="center" wrapText="1"/>
    </xf>
    <xf numFmtId="173" fontId="27" fillId="24" borderId="10" xfId="0" applyNumberFormat="1" applyFont="1" applyFill="1" applyBorder="1" applyAlignment="1">
      <alignment horizontal="right" vertical="center" wrapText="1"/>
    </xf>
    <xf numFmtId="0" fontId="25" fillId="24" borderId="11" xfId="0" applyFont="1" applyFill="1" applyBorder="1" applyAlignment="1">
      <alignment vertical="center" wrapText="1"/>
    </xf>
    <xf numFmtId="172" fontId="29" fillId="0" borderId="11" xfId="0" applyNumberFormat="1" applyFont="1" applyFill="1" applyBorder="1" applyAlignment="1">
      <alignment vertical="center" wrapText="1"/>
    </xf>
    <xf numFmtId="172" fontId="29" fillId="24" borderId="11" xfId="0" applyNumberFormat="1" applyFont="1" applyFill="1" applyBorder="1" applyAlignment="1">
      <alignment vertical="center" wrapText="1"/>
    </xf>
    <xf numFmtId="0" fontId="26" fillId="24" borderId="10" xfId="0" applyFont="1" applyFill="1" applyBorder="1" applyAlignment="1">
      <alignment vertical="top" wrapText="1"/>
    </xf>
    <xf numFmtId="172" fontId="27" fillId="0" borderId="10" xfId="0" applyNumberFormat="1" applyFont="1" applyFill="1" applyBorder="1" applyAlignment="1">
      <alignment horizontal="right" vertical="top" wrapText="1"/>
    </xf>
    <xf numFmtId="172" fontId="27" fillId="24" borderId="10" xfId="0" applyNumberFormat="1" applyFont="1" applyFill="1" applyBorder="1" applyAlignment="1">
      <alignment horizontal="right" vertical="top" wrapText="1"/>
    </xf>
    <xf numFmtId="0" fontId="25" fillId="20" borderId="12" xfId="0" applyFont="1" applyFill="1" applyBorder="1" applyAlignment="1">
      <alignment vertical="top" wrapText="1"/>
    </xf>
    <xf numFmtId="172" fontId="29" fillId="20" borderId="12" xfId="0" applyNumberFormat="1" applyFont="1" applyFill="1" applyBorder="1" applyAlignment="1">
      <alignment vertical="top" wrapText="1"/>
    </xf>
    <xf numFmtId="0" fontId="22" fillId="0" borderId="0" xfId="0" applyFont="1" applyAlignment="1">
      <alignment/>
    </xf>
    <xf numFmtId="0" fontId="22" fillId="0" borderId="0" xfId="0" applyFont="1" applyAlignment="1">
      <alignment horizontal="left"/>
    </xf>
    <xf numFmtId="0" fontId="26" fillId="0" borderId="0" xfId="0" applyFont="1" applyAlignment="1">
      <alignment vertical="top" wrapText="1"/>
    </xf>
    <xf numFmtId="0" fontId="26" fillId="0" borderId="0" xfId="0" applyFont="1" applyBorder="1" applyAlignment="1">
      <alignment horizontal="left" vertical="top" wrapText="1"/>
    </xf>
    <xf numFmtId="0" fontId="30" fillId="0" borderId="0" xfId="0" applyFont="1" applyAlignment="1">
      <alignment/>
    </xf>
    <xf numFmtId="0" fontId="18" fillId="0" borderId="0" xfId="0" applyFont="1" applyAlignment="1">
      <alignment vertical="center"/>
    </xf>
    <xf numFmtId="0" fontId="21" fillId="0" borderId="0" xfId="48" applyNumberFormat="1" applyFont="1" applyFill="1" applyBorder="1" applyAlignment="1" applyProtection="1">
      <alignment vertical="center"/>
      <protection/>
    </xf>
    <xf numFmtId="0" fontId="20" fillId="0" borderId="0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23" fillId="24" borderId="0" xfId="0" applyFont="1" applyFill="1" applyBorder="1" applyAlignment="1">
      <alignment wrapText="1"/>
    </xf>
    <xf numFmtId="0" fontId="24" fillId="0" borderId="0" xfId="0" applyFont="1" applyAlignment="1">
      <alignment horizontal="right" wrapText="1"/>
    </xf>
    <xf numFmtId="0" fontId="29" fillId="24" borderId="0" xfId="0" applyFont="1" applyFill="1" applyAlignment="1">
      <alignment wrapText="1"/>
    </xf>
    <xf numFmtId="174" fontId="23" fillId="24" borderId="0" xfId="0" applyNumberFormat="1" applyFont="1" applyFill="1" applyAlignment="1">
      <alignment wrapText="1"/>
    </xf>
    <xf numFmtId="175" fontId="27" fillId="24" borderId="0" xfId="0" applyNumberFormat="1" applyFont="1" applyFill="1" applyAlignment="1">
      <alignment wrapText="1"/>
    </xf>
    <xf numFmtId="0" fontId="27" fillId="24" borderId="0" xfId="0" applyFont="1" applyFill="1" applyAlignment="1">
      <alignment vertical="center" wrapText="1"/>
    </xf>
    <xf numFmtId="173" fontId="18" fillId="24" borderId="0" xfId="0" applyNumberFormat="1" applyFont="1" applyFill="1" applyAlignment="1">
      <alignment vertical="center" wrapText="1"/>
    </xf>
    <xf numFmtId="172" fontId="18" fillId="24" borderId="0" xfId="0" applyNumberFormat="1" applyFont="1" applyFill="1" applyAlignment="1">
      <alignment vertical="center" wrapText="1"/>
    </xf>
    <xf numFmtId="173" fontId="27" fillId="24" borderId="0" xfId="0" applyNumberFormat="1" applyFont="1" applyFill="1" applyAlignment="1">
      <alignment vertical="center" wrapText="1"/>
    </xf>
    <xf numFmtId="0" fontId="27" fillId="24" borderId="10" xfId="0" applyFont="1" applyFill="1" applyBorder="1" applyAlignment="1">
      <alignment vertical="center" wrapText="1"/>
    </xf>
    <xf numFmtId="173" fontId="27" fillId="24" borderId="10" xfId="0" applyNumberFormat="1" applyFont="1" applyFill="1" applyBorder="1" applyAlignment="1">
      <alignment vertical="center" wrapText="1"/>
    </xf>
    <xf numFmtId="172" fontId="27" fillId="24" borderId="10" xfId="0" applyNumberFormat="1" applyFont="1" applyFill="1" applyBorder="1" applyAlignment="1">
      <alignment vertical="center" wrapText="1"/>
    </xf>
    <xf numFmtId="0" fontId="29" fillId="24" borderId="11" xfId="0" applyFont="1" applyFill="1" applyBorder="1" applyAlignment="1">
      <alignment vertical="top" wrapText="1"/>
    </xf>
    <xf numFmtId="173" fontId="29" fillId="24" borderId="11" xfId="0" applyNumberFormat="1" applyFont="1" applyFill="1" applyBorder="1" applyAlignment="1">
      <alignment vertical="top" wrapText="1"/>
    </xf>
    <xf numFmtId="0" fontId="29" fillId="0" borderId="12" xfId="0" applyFont="1" applyBorder="1" applyAlignment="1">
      <alignment vertical="center"/>
    </xf>
    <xf numFmtId="172" fontId="29" fillId="24" borderId="12" xfId="0" applyNumberFormat="1" applyFont="1" applyFill="1" applyBorder="1" applyAlignment="1">
      <alignment vertical="center" wrapText="1"/>
    </xf>
    <xf numFmtId="0" fontId="23" fillId="24" borderId="13" xfId="0" applyFont="1" applyFill="1" applyBorder="1" applyAlignment="1">
      <alignment vertical="top" wrapText="1"/>
    </xf>
    <xf numFmtId="175" fontId="23" fillId="24" borderId="13" xfId="0" applyNumberFormat="1" applyFont="1" applyFill="1" applyBorder="1" applyAlignment="1">
      <alignment vertical="top" wrapText="1"/>
    </xf>
    <xf numFmtId="175" fontId="29" fillId="24" borderId="13" xfId="0" applyNumberFormat="1" applyFont="1" applyFill="1" applyBorder="1" applyAlignment="1">
      <alignment vertical="top" wrapText="1"/>
    </xf>
    <xf numFmtId="0" fontId="29" fillId="20" borderId="14" xfId="0" applyFont="1" applyFill="1" applyBorder="1" applyAlignment="1">
      <alignment vertical="center" wrapText="1"/>
    </xf>
    <xf numFmtId="172" fontId="29" fillId="20" borderId="14" xfId="0" applyNumberFormat="1" applyFont="1" applyFill="1" applyBorder="1" applyAlignment="1">
      <alignment vertical="center" wrapText="1"/>
    </xf>
    <xf numFmtId="0" fontId="32" fillId="0" borderId="0" xfId="0" applyFont="1" applyAlignment="1">
      <alignment/>
    </xf>
    <xf numFmtId="177" fontId="32" fillId="0" borderId="0" xfId="0" applyNumberFormat="1" applyFont="1" applyAlignment="1">
      <alignment horizontal="right" wrapText="1"/>
    </xf>
    <xf numFmtId="0" fontId="32" fillId="0" borderId="0" xfId="0" applyFont="1" applyAlignment="1">
      <alignment vertical="top" wrapText="1"/>
    </xf>
    <xf numFmtId="0" fontId="32" fillId="0" borderId="0" xfId="0" applyFont="1" applyBorder="1" applyAlignment="1">
      <alignment horizontal="left" vertical="top" wrapText="1"/>
    </xf>
    <xf numFmtId="0" fontId="26" fillId="0" borderId="0" xfId="0" applyFont="1" applyBorder="1" applyAlignment="1">
      <alignment vertical="top" wrapText="1"/>
    </xf>
    <xf numFmtId="175" fontId="18" fillId="0" borderId="0" xfId="0" applyNumberFormat="1" applyFont="1" applyAlignment="1">
      <alignment/>
    </xf>
    <xf numFmtId="175" fontId="20" fillId="0" borderId="0" xfId="0" applyNumberFormat="1" applyFont="1" applyBorder="1" applyAlignment="1">
      <alignment horizontal="left" vertical="center"/>
    </xf>
    <xf numFmtId="173" fontId="18" fillId="0" borderId="0" xfId="0" applyNumberFormat="1" applyFont="1" applyAlignment="1">
      <alignment/>
    </xf>
    <xf numFmtId="0" fontId="33" fillId="24" borderId="0" xfId="0" applyFont="1" applyFill="1" applyBorder="1" applyAlignment="1">
      <alignment vertical="top" wrapText="1"/>
    </xf>
    <xf numFmtId="175" fontId="23" fillId="24" borderId="0" xfId="0" applyNumberFormat="1" applyFont="1" applyFill="1" applyBorder="1" applyAlignment="1">
      <alignment horizontal="right" vertical="center" wrapText="1"/>
    </xf>
    <xf numFmtId="0" fontId="34" fillId="24" borderId="0" xfId="0" applyFont="1" applyFill="1" applyAlignment="1">
      <alignment vertical="top" wrapText="1"/>
    </xf>
    <xf numFmtId="175" fontId="27" fillId="24" borderId="0" xfId="0" applyNumberFormat="1" applyFont="1" applyFill="1" applyAlignment="1">
      <alignment horizontal="right" vertical="center" wrapText="1"/>
    </xf>
    <xf numFmtId="0" fontId="27" fillId="24" borderId="0" xfId="0" applyFont="1" applyFill="1" applyAlignment="1">
      <alignment vertical="top" wrapText="1"/>
    </xf>
    <xf numFmtId="172" fontId="27" fillId="0" borderId="0" xfId="0" applyNumberFormat="1" applyFont="1" applyFill="1" applyBorder="1" applyAlignment="1">
      <alignment horizontal="right" vertical="center" wrapText="1"/>
    </xf>
    <xf numFmtId="0" fontId="27" fillId="24" borderId="10" xfId="0" applyFont="1" applyFill="1" applyBorder="1" applyAlignment="1">
      <alignment vertical="top" wrapText="1"/>
    </xf>
    <xf numFmtId="172" fontId="29" fillId="24" borderId="11" xfId="0" applyNumberFormat="1" applyFont="1" applyFill="1" applyBorder="1" applyAlignment="1">
      <alignment horizontal="right" vertical="center" wrapText="1"/>
    </xf>
    <xf numFmtId="173" fontId="29" fillId="24" borderId="11" xfId="0" applyNumberFormat="1" applyFont="1" applyFill="1" applyBorder="1" applyAlignment="1">
      <alignment horizontal="right" vertical="center" wrapText="1"/>
    </xf>
    <xf numFmtId="0" fontId="34" fillId="24" borderId="0" xfId="0" applyFont="1" applyFill="1" applyBorder="1" applyAlignment="1">
      <alignment vertical="top" wrapText="1"/>
    </xf>
    <xf numFmtId="175" fontId="27" fillId="24" borderId="0" xfId="0" applyNumberFormat="1" applyFont="1" applyFill="1" applyBorder="1" applyAlignment="1">
      <alignment horizontal="right" vertical="center" wrapText="1"/>
    </xf>
    <xf numFmtId="173" fontId="27" fillId="0" borderId="0" xfId="0" applyNumberFormat="1" applyFont="1" applyFill="1" applyBorder="1" applyAlignment="1">
      <alignment horizontal="right" vertical="center" wrapText="1"/>
    </xf>
    <xf numFmtId="174" fontId="18" fillId="24" borderId="0" xfId="0" applyNumberFormat="1" applyFont="1" applyFill="1" applyAlignment="1">
      <alignment vertical="top" wrapText="1"/>
    </xf>
    <xf numFmtId="172" fontId="18" fillId="24" borderId="0" xfId="0" applyNumberFormat="1" applyFont="1" applyFill="1" applyAlignment="1">
      <alignment horizontal="right" vertical="center" wrapText="1"/>
    </xf>
    <xf numFmtId="0" fontId="29" fillId="24" borderId="15" xfId="0" applyFont="1" applyFill="1" applyBorder="1" applyAlignment="1">
      <alignment vertical="top" wrapText="1"/>
    </xf>
    <xf numFmtId="172" fontId="29" fillId="24" borderId="15" xfId="0" applyNumberFormat="1" applyFont="1" applyFill="1" applyBorder="1" applyAlignment="1">
      <alignment horizontal="right" vertical="center" wrapText="1"/>
    </xf>
    <xf numFmtId="173" fontId="29" fillId="24" borderId="15" xfId="0" applyNumberFormat="1" applyFont="1" applyFill="1" applyBorder="1" applyAlignment="1">
      <alignment horizontal="right" vertical="center" wrapText="1"/>
    </xf>
    <xf numFmtId="0" fontId="34" fillId="24" borderId="16" xfId="0" applyFont="1" applyFill="1" applyBorder="1" applyAlignment="1">
      <alignment vertical="top" wrapText="1"/>
    </xf>
    <xf numFmtId="172" fontId="27" fillId="24" borderId="16" xfId="0" applyNumberFormat="1" applyFont="1" applyFill="1" applyBorder="1" applyAlignment="1">
      <alignment horizontal="right" vertical="center" wrapText="1"/>
    </xf>
    <xf numFmtId="172" fontId="23" fillId="24" borderId="16" xfId="0" applyNumberFormat="1" applyFont="1" applyFill="1" applyBorder="1" applyAlignment="1">
      <alignment horizontal="right" vertical="center" wrapText="1"/>
    </xf>
    <xf numFmtId="172" fontId="27" fillId="24" borderId="10" xfId="0" applyNumberFormat="1" applyFont="1" applyFill="1" applyBorder="1" applyAlignment="1">
      <alignment horizontal="right" vertical="center" wrapText="1"/>
    </xf>
    <xf numFmtId="174" fontId="27" fillId="24" borderId="0" xfId="0" applyNumberFormat="1" applyFont="1" applyFill="1" applyBorder="1" applyAlignment="1">
      <alignment vertical="top" wrapText="1"/>
    </xf>
    <xf numFmtId="172" fontId="29" fillId="24" borderId="0" xfId="0" applyNumberFormat="1" applyFont="1" applyFill="1" applyBorder="1" applyAlignment="1">
      <alignment horizontal="right" vertical="center" wrapText="1"/>
    </xf>
    <xf numFmtId="173" fontId="29" fillId="24" borderId="0" xfId="0" applyNumberFormat="1" applyFont="1" applyFill="1" applyBorder="1" applyAlignment="1">
      <alignment horizontal="right" vertical="center" wrapText="1"/>
    </xf>
    <xf numFmtId="172" fontId="29" fillId="24" borderId="0" xfId="0" applyNumberFormat="1" applyFont="1" applyFill="1" applyAlignment="1">
      <alignment horizontal="right" vertical="center" wrapText="1"/>
    </xf>
    <xf numFmtId="0" fontId="29" fillId="20" borderId="12" xfId="0" applyFont="1" applyFill="1" applyBorder="1" applyAlignment="1">
      <alignment vertical="top" wrapText="1"/>
    </xf>
    <xf numFmtId="172" fontId="29" fillId="20" borderId="12" xfId="0" applyNumberFormat="1" applyFont="1" applyFill="1" applyBorder="1" applyAlignment="1">
      <alignment horizontal="right" vertical="center" wrapText="1"/>
    </xf>
    <xf numFmtId="0" fontId="32" fillId="0" borderId="0" xfId="0" applyFont="1" applyBorder="1" applyAlignment="1">
      <alignment vertical="top" wrapText="1"/>
    </xf>
    <xf numFmtId="175" fontId="19" fillId="0" borderId="10" xfId="0" applyNumberFormat="1" applyFont="1" applyBorder="1" applyAlignment="1">
      <alignment vertical="center"/>
    </xf>
    <xf numFmtId="0" fontId="20" fillId="0" borderId="0" xfId="0" applyFont="1" applyAlignment="1">
      <alignment vertical="center"/>
    </xf>
    <xf numFmtId="175" fontId="18" fillId="0" borderId="0" xfId="0" applyNumberFormat="1" applyFont="1" applyAlignment="1">
      <alignment vertical="center"/>
    </xf>
    <xf numFmtId="175" fontId="31" fillId="0" borderId="0" xfId="0" applyNumberFormat="1" applyFont="1" applyBorder="1" applyAlignment="1">
      <alignment horizontal="center"/>
    </xf>
    <xf numFmtId="175" fontId="18" fillId="0" borderId="10" xfId="0" applyNumberFormat="1" applyFont="1" applyBorder="1" applyAlignment="1">
      <alignment/>
    </xf>
    <xf numFmtId="0" fontId="18" fillId="0" borderId="10" xfId="0" applyFont="1" applyBorder="1" applyAlignment="1">
      <alignment/>
    </xf>
    <xf numFmtId="175" fontId="23" fillId="20" borderId="0" xfId="0" applyNumberFormat="1" applyFont="1" applyFill="1" applyBorder="1" applyAlignment="1">
      <alignment vertical="top" wrapText="1"/>
    </xf>
    <xf numFmtId="175" fontId="33" fillId="20" borderId="0" xfId="0" applyNumberFormat="1" applyFont="1" applyFill="1" applyBorder="1" applyAlignment="1">
      <alignment horizontal="center" vertical="top" wrapText="1"/>
    </xf>
    <xf numFmtId="175" fontId="33" fillId="20" borderId="0" xfId="0" applyNumberFormat="1" applyFont="1" applyFill="1" applyAlignment="1">
      <alignment vertical="top" wrapText="1"/>
    </xf>
    <xf numFmtId="175" fontId="33" fillId="20" borderId="0" xfId="0" applyNumberFormat="1" applyFont="1" applyFill="1" applyAlignment="1">
      <alignment horizontal="center" vertical="top" wrapText="1"/>
    </xf>
    <xf numFmtId="175" fontId="33" fillId="20" borderId="17" xfId="0" applyNumberFormat="1" applyFont="1" applyFill="1" applyBorder="1" applyAlignment="1">
      <alignment horizontal="center" vertical="top" wrapText="1"/>
    </xf>
    <xf numFmtId="175" fontId="33" fillId="20" borderId="10" xfId="0" applyNumberFormat="1" applyFont="1" applyFill="1" applyBorder="1" applyAlignment="1">
      <alignment horizontal="center" vertical="top" wrapText="1"/>
    </xf>
    <xf numFmtId="175" fontId="33" fillId="20" borderId="10" xfId="0" applyNumberFormat="1" applyFont="1" applyFill="1" applyBorder="1" applyAlignment="1">
      <alignment vertical="top" wrapText="1"/>
    </xf>
    <xf numFmtId="175" fontId="33" fillId="24" borderId="11" xfId="0" applyNumberFormat="1" applyFont="1" applyFill="1" applyBorder="1" applyAlignment="1">
      <alignment vertical="top" wrapText="1"/>
    </xf>
    <xf numFmtId="175" fontId="33" fillId="24" borderId="11" xfId="0" applyNumberFormat="1" applyFont="1" applyFill="1" applyBorder="1" applyAlignment="1">
      <alignment horizontal="center" vertical="top" wrapText="1"/>
    </xf>
    <xf numFmtId="175" fontId="24" fillId="24" borderId="0" xfId="0" applyNumberFormat="1" applyFont="1" applyFill="1" applyBorder="1" applyAlignment="1">
      <alignment vertical="top" wrapText="1"/>
    </xf>
    <xf numFmtId="172" fontId="24" fillId="24" borderId="0" xfId="0" applyNumberFormat="1" applyFont="1" applyFill="1" applyBorder="1" applyAlignment="1">
      <alignment horizontal="center" vertical="center" wrapText="1"/>
    </xf>
    <xf numFmtId="173" fontId="24" fillId="24" borderId="0" xfId="0" applyNumberFormat="1" applyFont="1" applyFill="1" applyBorder="1" applyAlignment="1">
      <alignment horizontal="center" vertical="center" wrapText="1"/>
    </xf>
    <xf numFmtId="175" fontId="24" fillId="24" borderId="0" xfId="0" applyNumberFormat="1" applyFont="1" applyFill="1" applyBorder="1" applyAlignment="1">
      <alignment vertical="center" wrapText="1"/>
    </xf>
    <xf numFmtId="172" fontId="35" fillId="24" borderId="0" xfId="0" applyNumberFormat="1" applyFont="1" applyFill="1" applyAlignment="1">
      <alignment horizontal="center" vertical="center" wrapText="1"/>
    </xf>
    <xf numFmtId="172" fontId="24" fillId="0" borderId="0" xfId="0" applyNumberFormat="1" applyFont="1" applyFill="1" applyAlignment="1">
      <alignment horizontal="center" vertical="center" wrapText="1"/>
    </xf>
    <xf numFmtId="173" fontId="24" fillId="0" borderId="0" xfId="0" applyNumberFormat="1" applyFont="1" applyFill="1" applyAlignment="1">
      <alignment horizontal="center" vertical="center" wrapText="1"/>
    </xf>
    <xf numFmtId="175" fontId="24" fillId="24" borderId="0" xfId="0" applyNumberFormat="1" applyFont="1" applyFill="1" applyAlignment="1">
      <alignment vertical="top" wrapText="1"/>
    </xf>
    <xf numFmtId="172" fontId="24" fillId="24" borderId="0" xfId="0" applyNumberFormat="1" applyFont="1" applyFill="1" applyAlignment="1">
      <alignment horizontal="center" vertical="center" wrapText="1"/>
    </xf>
    <xf numFmtId="175" fontId="24" fillId="24" borderId="0" xfId="0" applyNumberFormat="1" applyFont="1" applyFill="1" applyAlignment="1">
      <alignment vertical="center" wrapText="1"/>
    </xf>
    <xf numFmtId="175" fontId="33" fillId="24" borderId="12" xfId="0" applyNumberFormat="1" applyFont="1" applyFill="1" applyBorder="1" applyAlignment="1">
      <alignment vertical="top" wrapText="1"/>
    </xf>
    <xf numFmtId="172" fontId="24" fillId="24" borderId="12" xfId="0" applyNumberFormat="1" applyFont="1" applyFill="1" applyBorder="1" applyAlignment="1">
      <alignment horizontal="center" vertical="center" wrapText="1"/>
    </xf>
    <xf numFmtId="173" fontId="24" fillId="24" borderId="12" xfId="0" applyNumberFormat="1" applyFont="1" applyFill="1" applyBorder="1" applyAlignment="1">
      <alignment horizontal="center" vertical="center" wrapText="1"/>
    </xf>
    <xf numFmtId="172" fontId="35" fillId="24" borderId="0" xfId="0" applyNumberFormat="1" applyFont="1" applyFill="1" applyBorder="1" applyAlignment="1">
      <alignment horizontal="center" vertical="center" wrapText="1"/>
    </xf>
    <xf numFmtId="175" fontId="33" fillId="20" borderId="12" xfId="0" applyNumberFormat="1" applyFont="1" applyFill="1" applyBorder="1" applyAlignment="1">
      <alignment vertical="top" wrapText="1"/>
    </xf>
    <xf numFmtId="172" fontId="24" fillId="20" borderId="12" xfId="0" applyNumberFormat="1" applyFont="1" applyFill="1" applyBorder="1" applyAlignment="1">
      <alignment horizontal="center" vertical="center" wrapText="1"/>
    </xf>
    <xf numFmtId="173" fontId="24" fillId="20" borderId="12" xfId="0" applyNumberFormat="1" applyFont="1" applyFill="1" applyBorder="1" applyAlignment="1">
      <alignment horizontal="center" vertical="center" wrapText="1"/>
    </xf>
    <xf numFmtId="14" fontId="24" fillId="0" borderId="0" xfId="0" applyNumberFormat="1" applyFont="1" applyAlignment="1">
      <alignment horizontal="right" vertical="center" wrapText="1"/>
    </xf>
    <xf numFmtId="0" fontId="29" fillId="24" borderId="16" xfId="0" applyFont="1" applyFill="1" applyBorder="1" applyAlignment="1">
      <alignment vertical="top" wrapText="1"/>
    </xf>
    <xf numFmtId="173" fontId="29" fillId="24" borderId="16" xfId="0" applyNumberFormat="1" applyFont="1" applyFill="1" applyBorder="1" applyAlignment="1">
      <alignment vertical="top" wrapText="1"/>
    </xf>
    <xf numFmtId="0" fontId="22" fillId="0" borderId="0" xfId="0" applyFont="1" applyFill="1" applyAlignment="1">
      <alignment/>
    </xf>
    <xf numFmtId="0" fontId="18" fillId="0" borderId="0" xfId="0" applyFont="1" applyFill="1" applyAlignment="1">
      <alignment/>
    </xf>
    <xf numFmtId="175" fontId="18" fillId="0" borderId="0" xfId="0" applyNumberFormat="1" applyFont="1" applyFill="1" applyAlignment="1">
      <alignment/>
    </xf>
    <xf numFmtId="0" fontId="22" fillId="0" borderId="0" xfId="0" applyFont="1" applyFill="1" applyAlignment="1">
      <alignment horizontal="left"/>
    </xf>
    <xf numFmtId="0" fontId="26" fillId="0" borderId="0" xfId="0" applyFont="1" applyFill="1" applyAlignment="1">
      <alignment vertical="top" wrapText="1"/>
    </xf>
    <xf numFmtId="0" fontId="26" fillId="0" borderId="0" xfId="0" applyFont="1" applyFill="1" applyAlignment="1">
      <alignment horizontal="left" vertical="top" wrapText="1"/>
    </xf>
    <xf numFmtId="49" fontId="24" fillId="0" borderId="0" xfId="0" applyNumberFormat="1" applyFont="1" applyFill="1" applyBorder="1" applyAlignment="1">
      <alignment vertical="top" wrapText="1"/>
    </xf>
    <xf numFmtId="49" fontId="23" fillId="0" borderId="0" xfId="0" applyNumberFormat="1" applyFont="1" applyFill="1" applyAlignment="1">
      <alignment vertical="top" wrapText="1"/>
    </xf>
    <xf numFmtId="49" fontId="18" fillId="0" borderId="0" xfId="0" applyNumberFormat="1" applyFont="1" applyFill="1" applyAlignment="1">
      <alignment horizontal="right"/>
    </xf>
    <xf numFmtId="49" fontId="18" fillId="0" borderId="0" xfId="0" applyNumberFormat="1" applyFont="1" applyFill="1" applyAlignment="1">
      <alignment horizontal="center" vertical="top" wrapText="1"/>
    </xf>
    <xf numFmtId="0" fontId="18" fillId="0" borderId="0" xfId="0" applyNumberFormat="1" applyFont="1" applyFill="1" applyAlignment="1">
      <alignment horizontal="center" vertical="top" wrapText="1"/>
    </xf>
    <xf numFmtId="49" fontId="23" fillId="0" borderId="10" xfId="0" applyNumberFormat="1" applyFont="1" applyFill="1" applyBorder="1" applyAlignment="1">
      <alignment horizontal="center" vertical="top" wrapText="1"/>
    </xf>
    <xf numFmtId="49" fontId="23" fillId="0" borderId="0" xfId="0" applyNumberFormat="1" applyFont="1" applyFill="1" applyBorder="1" applyAlignment="1">
      <alignment horizontal="center" vertical="top" wrapText="1"/>
    </xf>
    <xf numFmtId="0" fontId="27" fillId="0" borderId="0" xfId="0" applyNumberFormat="1" applyFont="1" applyFill="1" applyAlignment="1">
      <alignment horizontal="center" vertical="top" wrapText="1"/>
    </xf>
    <xf numFmtId="49" fontId="23" fillId="0" borderId="11" xfId="0" applyNumberFormat="1" applyFont="1" applyFill="1" applyBorder="1" applyAlignment="1">
      <alignment vertical="top" wrapText="1"/>
    </xf>
    <xf numFmtId="49" fontId="23" fillId="0" borderId="0" xfId="0" applyNumberFormat="1" applyFont="1" applyFill="1" applyBorder="1" applyAlignment="1">
      <alignment vertical="top" wrapText="1"/>
    </xf>
    <xf numFmtId="0" fontId="27" fillId="0" borderId="0" xfId="0" applyNumberFormat="1" applyFont="1" applyFill="1" applyBorder="1" applyAlignment="1">
      <alignment horizontal="center" vertical="center" wrapText="1"/>
    </xf>
    <xf numFmtId="49" fontId="27" fillId="0" borderId="0" xfId="0" applyNumberFormat="1" applyFont="1" applyFill="1" applyBorder="1" applyAlignment="1">
      <alignment vertical="center" wrapText="1"/>
    </xf>
    <xf numFmtId="0" fontId="27" fillId="0" borderId="0" xfId="0" applyNumberFormat="1" applyFont="1" applyFill="1" applyBorder="1" applyAlignment="1">
      <alignment vertical="center" wrapText="1"/>
    </xf>
    <xf numFmtId="49" fontId="27" fillId="0" borderId="10" xfId="0" applyNumberFormat="1" applyFont="1" applyFill="1" applyBorder="1" applyAlignment="1">
      <alignment vertical="center" wrapText="1"/>
    </xf>
    <xf numFmtId="0" fontId="18" fillId="0" borderId="11" xfId="0" applyNumberFormat="1" applyFont="1" applyFill="1" applyBorder="1" applyAlignment="1">
      <alignment horizontal="center" vertical="center" wrapText="1"/>
    </xf>
    <xf numFmtId="0" fontId="18" fillId="0" borderId="0" xfId="0" applyNumberFormat="1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top" wrapText="1"/>
    </xf>
    <xf numFmtId="0" fontId="25" fillId="0" borderId="0" xfId="0" applyFont="1" applyFill="1" applyBorder="1" applyAlignment="1">
      <alignment horizontal="center" vertical="top" wrapText="1"/>
    </xf>
    <xf numFmtId="0" fontId="18" fillId="0" borderId="0" xfId="0" applyFont="1" applyFill="1" applyAlignment="1">
      <alignment/>
    </xf>
    <xf numFmtId="0" fontId="23" fillId="0" borderId="0" xfId="0" applyFont="1" applyFill="1" applyAlignment="1">
      <alignment wrapText="1"/>
    </xf>
    <xf numFmtId="176" fontId="27" fillId="0" borderId="0" xfId="0" applyNumberFormat="1" applyFont="1" applyFill="1" applyAlignment="1">
      <alignment horizontal="center" vertical="center" wrapText="1"/>
    </xf>
    <xf numFmtId="0" fontId="27" fillId="0" borderId="10" xfId="0" applyNumberFormat="1" applyFont="1" applyFill="1" applyBorder="1" applyAlignment="1">
      <alignment horizontal="center" vertical="center" wrapText="1"/>
    </xf>
    <xf numFmtId="175" fontId="27" fillId="0" borderId="11" xfId="0" applyNumberFormat="1" applyFont="1" applyFill="1" applyBorder="1" applyAlignment="1">
      <alignment horizontal="right" vertical="top" wrapText="1"/>
    </xf>
    <xf numFmtId="0" fontId="18" fillId="0" borderId="12" xfId="0" applyFont="1" applyFill="1" applyBorder="1" applyAlignment="1">
      <alignment vertical="center"/>
    </xf>
    <xf numFmtId="0" fontId="23" fillId="0" borderId="13" xfId="0" applyFont="1" applyFill="1" applyBorder="1" applyAlignment="1">
      <alignment vertical="top" wrapText="1"/>
    </xf>
    <xf numFmtId="0" fontId="27" fillId="0" borderId="0" xfId="0" applyFont="1" applyFill="1" applyAlignment="1">
      <alignment horizontal="center" vertical="top" wrapText="1"/>
    </xf>
    <xf numFmtId="0" fontId="24" fillId="0" borderId="0" xfId="0" applyFont="1" applyFill="1" applyBorder="1" applyAlignment="1">
      <alignment horizontal="center" vertical="center" wrapText="1"/>
    </xf>
    <xf numFmtId="174" fontId="27" fillId="0" borderId="0" xfId="0" applyNumberFormat="1" applyFont="1" applyFill="1" applyAlignment="1">
      <alignment vertical="top" wrapText="1"/>
    </xf>
    <xf numFmtId="175" fontId="27" fillId="0" borderId="0" xfId="0" applyNumberFormat="1" applyFont="1" applyFill="1" applyAlignment="1">
      <alignment vertical="top" wrapText="1"/>
    </xf>
    <xf numFmtId="175" fontId="27" fillId="0" borderId="0" xfId="0" applyNumberFormat="1" applyFont="1" applyFill="1" applyAlignment="1">
      <alignment horizontal="right" vertical="top" wrapText="1"/>
    </xf>
    <xf numFmtId="0" fontId="23" fillId="0" borderId="0" xfId="0" applyFont="1" applyFill="1" applyBorder="1" applyAlignment="1">
      <alignment vertical="top" wrapText="1"/>
    </xf>
    <xf numFmtId="175" fontId="27" fillId="0" borderId="0" xfId="0" applyNumberFormat="1" applyFont="1" applyFill="1" applyBorder="1" applyAlignment="1">
      <alignment vertical="top" wrapText="1"/>
    </xf>
    <xf numFmtId="0" fontId="23" fillId="0" borderId="10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vertical="top" wrapText="1"/>
    </xf>
    <xf numFmtId="0" fontId="23" fillId="0" borderId="18" xfId="0" applyFont="1" applyFill="1" applyBorder="1" applyAlignment="1">
      <alignment vertical="top" wrapText="1"/>
    </xf>
    <xf numFmtId="0" fontId="23" fillId="0" borderId="15" xfId="0" applyFont="1" applyFill="1" applyBorder="1" applyAlignment="1">
      <alignment vertical="top" wrapText="1"/>
    </xf>
    <xf numFmtId="0" fontId="29" fillId="20" borderId="12" xfId="0" applyFont="1" applyFill="1" applyBorder="1" applyAlignment="1">
      <alignment horizontal="center" vertical="top" wrapText="1"/>
    </xf>
    <xf numFmtId="175" fontId="33" fillId="0" borderId="11" xfId="0" applyNumberFormat="1" applyFont="1" applyFill="1" applyBorder="1" applyAlignment="1">
      <alignment horizontal="center" vertical="top" wrapText="1"/>
    </xf>
    <xf numFmtId="175" fontId="35" fillId="0" borderId="0" xfId="0" applyNumberFormat="1" applyFont="1" applyFill="1" applyBorder="1" applyAlignment="1">
      <alignment horizontal="center" vertical="center" wrapText="1"/>
    </xf>
    <xf numFmtId="175" fontId="35" fillId="0" borderId="0" xfId="0" applyNumberFormat="1" applyFont="1" applyFill="1" applyAlignment="1">
      <alignment horizontal="center" vertical="center" wrapText="1"/>
    </xf>
    <xf numFmtId="175" fontId="35" fillId="0" borderId="12" xfId="0" applyNumberFormat="1" applyFont="1" applyFill="1" applyBorder="1" applyAlignment="1">
      <alignment horizontal="center" vertical="center" wrapText="1"/>
    </xf>
    <xf numFmtId="175" fontId="24" fillId="25" borderId="12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left" vertical="center"/>
    </xf>
    <xf numFmtId="0" fontId="20" fillId="0" borderId="0" xfId="0" applyFont="1" applyBorder="1" applyAlignment="1">
      <alignment vertical="center"/>
    </xf>
    <xf numFmtId="0" fontId="26" fillId="0" borderId="0" xfId="0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center" vertical="top" wrapText="1"/>
    </xf>
    <xf numFmtId="172" fontId="26" fillId="0" borderId="0" xfId="0" applyNumberFormat="1" applyFont="1" applyFill="1" applyBorder="1" applyAlignment="1">
      <alignment horizontal="left" vertical="top" wrapText="1"/>
    </xf>
    <xf numFmtId="0" fontId="26" fillId="0" borderId="0" xfId="0" applyFont="1" applyBorder="1" applyAlignment="1">
      <alignment horizontal="left" vertical="top" wrapText="1"/>
    </xf>
    <xf numFmtId="0" fontId="20" fillId="0" borderId="16" xfId="0" applyFont="1" applyBorder="1" applyAlignment="1">
      <alignment horizontal="left" vertical="center"/>
    </xf>
    <xf numFmtId="0" fontId="31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 vertical="top" wrapText="1"/>
    </xf>
    <xf numFmtId="0" fontId="32" fillId="0" borderId="0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left" wrapText="1"/>
    </xf>
    <xf numFmtId="175" fontId="20" fillId="0" borderId="0" xfId="0" applyNumberFormat="1" applyFont="1" applyBorder="1" applyAlignment="1">
      <alignment horizontal="left" vertical="center"/>
    </xf>
    <xf numFmtId="0" fontId="23" fillId="0" borderId="18" xfId="0" applyFont="1" applyFill="1" applyBorder="1" applyAlignment="1">
      <alignment vertical="top" wrapText="1"/>
    </xf>
    <xf numFmtId="0" fontId="23" fillId="0" borderId="11" xfId="0" applyFont="1" applyFill="1" applyBorder="1" applyAlignment="1">
      <alignment horizontal="center" vertical="top" wrapText="1"/>
    </xf>
    <xf numFmtId="0" fontId="29" fillId="24" borderId="0" xfId="0" applyFont="1" applyFill="1" applyBorder="1" applyAlignment="1">
      <alignment vertical="top" wrapText="1"/>
    </xf>
    <xf numFmtId="0" fontId="23" fillId="0" borderId="0" xfId="0" applyFont="1" applyFill="1" applyBorder="1" applyAlignment="1">
      <alignment vertical="top" wrapText="1"/>
    </xf>
    <xf numFmtId="175" fontId="33" fillId="20" borderId="10" xfId="0" applyNumberFormat="1" applyFont="1" applyFill="1" applyBorder="1" applyAlignment="1">
      <alignment horizontal="center" vertical="top" wrapText="1"/>
    </xf>
    <xf numFmtId="175" fontId="23" fillId="20" borderId="10" xfId="0" applyNumberFormat="1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horizontal="left"/>
    </xf>
    <xf numFmtId="175" fontId="31" fillId="0" borderId="0" xfId="0" applyNumberFormat="1" applyFont="1" applyBorder="1" applyAlignment="1">
      <alignment horizontal="center"/>
    </xf>
    <xf numFmtId="175" fontId="18" fillId="0" borderId="0" xfId="0" applyNumberFormat="1" applyFont="1" applyBorder="1" applyAlignment="1">
      <alignment horizontal="center"/>
    </xf>
    <xf numFmtId="175" fontId="33" fillId="20" borderId="19" xfId="0" applyNumberFormat="1" applyFont="1" applyFill="1" applyBorder="1" applyAlignment="1">
      <alignment horizontal="center" vertical="top" wrapText="1"/>
    </xf>
    <xf numFmtId="175" fontId="33" fillId="20" borderId="0" xfId="0" applyNumberFormat="1" applyFont="1" applyFill="1" applyBorder="1" applyAlignment="1">
      <alignment vertical="top" wrapText="1"/>
    </xf>
    <xf numFmtId="175" fontId="33" fillId="20" borderId="17" xfId="0" applyNumberFormat="1" applyFont="1" applyFill="1" applyBorder="1" applyAlignment="1">
      <alignment horizontal="center" vertical="top" wrapText="1"/>
    </xf>
    <xf numFmtId="175" fontId="33" fillId="20" borderId="18" xfId="0" applyNumberFormat="1" applyFont="1" applyFill="1" applyBorder="1" applyAlignment="1">
      <alignment vertical="top" wrapText="1"/>
    </xf>
    <xf numFmtId="175" fontId="23" fillId="20" borderId="10" xfId="0" applyNumberFormat="1" applyFont="1" applyFill="1" applyBorder="1" applyAlignment="1">
      <alignment vertical="top" wrapText="1"/>
    </xf>
    <xf numFmtId="175" fontId="33" fillId="25" borderId="0" xfId="0" applyNumberFormat="1" applyFont="1" applyFill="1" applyBorder="1" applyAlignment="1">
      <alignment horizontal="center" vertical="top" wrapText="1"/>
    </xf>
    <xf numFmtId="175" fontId="33" fillId="25" borderId="10" xfId="0" applyNumberFormat="1" applyFont="1" applyFill="1" applyBorder="1" applyAlignment="1">
      <alignment horizontal="center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43"/>
  <sheetViews>
    <sheetView zoomScalePageLayoutView="0" workbookViewId="0" topLeftCell="A1">
      <selection activeCell="A12" sqref="A12"/>
    </sheetView>
  </sheetViews>
  <sheetFormatPr defaultColWidth="9.140625" defaultRowHeight="12.75"/>
  <cols>
    <col min="1" max="1" width="44.421875" style="1" customWidth="1"/>
    <col min="2" max="2" width="9.28125" style="2" customWidth="1"/>
    <col min="3" max="3" width="11.421875" style="3" customWidth="1"/>
    <col min="4" max="4" width="10.7109375" style="4" customWidth="1"/>
    <col min="5" max="5" width="12.57421875" style="1" customWidth="1"/>
    <col min="6" max="16384" width="9.140625" style="1" customWidth="1"/>
  </cols>
  <sheetData>
    <row r="1" spans="1:4" ht="18" customHeight="1">
      <c r="A1" s="202" t="s">
        <v>0</v>
      </c>
      <c r="B1" s="202"/>
      <c r="C1" s="202"/>
      <c r="D1" s="202"/>
    </row>
    <row r="2" spans="1:4" ht="18" customHeight="1">
      <c r="A2" s="203" t="s">
        <v>1</v>
      </c>
      <c r="B2" s="203"/>
      <c r="C2" s="203"/>
      <c r="D2" s="203"/>
    </row>
    <row r="3" spans="1:4" ht="18" customHeight="1">
      <c r="A3" s="6" t="s">
        <v>98</v>
      </c>
      <c r="B3" s="5"/>
      <c r="C3" s="5"/>
      <c r="D3" s="5"/>
    </row>
    <row r="5" spans="1:4" ht="12.75">
      <c r="A5" s="7"/>
      <c r="B5" s="8"/>
      <c r="C5" s="9"/>
      <c r="D5" s="10"/>
    </row>
    <row r="6" spans="1:4" ht="12.75">
      <c r="A6" s="11"/>
      <c r="B6" s="160" t="s">
        <v>2</v>
      </c>
      <c r="C6" s="151">
        <v>44012</v>
      </c>
      <c r="D6" s="151">
        <v>43830</v>
      </c>
    </row>
    <row r="7" spans="1:4" ht="12.75">
      <c r="A7" s="11"/>
      <c r="B7" s="160"/>
      <c r="C7" s="12" t="s">
        <v>3</v>
      </c>
      <c r="D7" s="12" t="s">
        <v>3</v>
      </c>
    </row>
    <row r="8" spans="1:4" ht="16.5" customHeight="1">
      <c r="A8" s="13" t="s">
        <v>4</v>
      </c>
      <c r="B8" s="161"/>
      <c r="C8" s="1"/>
      <c r="D8" s="14"/>
    </row>
    <row r="9" spans="1:4" ht="16.5" customHeight="1">
      <c r="A9" s="13" t="s">
        <v>5</v>
      </c>
      <c r="B9" s="162"/>
      <c r="C9" s="15"/>
      <c r="D9" s="14"/>
    </row>
    <row r="10" spans="1:16" ht="16.5" customHeight="1">
      <c r="A10" s="16" t="s">
        <v>6</v>
      </c>
      <c r="B10" s="163" t="s">
        <v>7</v>
      </c>
      <c r="C10" s="17">
        <v>307</v>
      </c>
      <c r="D10" s="18">
        <v>307</v>
      </c>
      <c r="J10" s="19"/>
      <c r="K10" s="19"/>
      <c r="L10" s="19"/>
      <c r="M10" s="19"/>
      <c r="N10" s="19"/>
      <c r="O10" s="19"/>
      <c r="P10" s="19"/>
    </row>
    <row r="11" spans="1:16" ht="16.5" customHeight="1">
      <c r="A11" s="16" t="s">
        <v>8</v>
      </c>
      <c r="B11" s="164">
        <v>2</v>
      </c>
      <c r="C11" s="20">
        <v>351</v>
      </c>
      <c r="D11" s="21">
        <v>331</v>
      </c>
      <c r="J11"/>
      <c r="K11"/>
      <c r="L11" s="22"/>
      <c r="M11"/>
      <c r="N11" s="12"/>
      <c r="O11"/>
      <c r="P11" s="12"/>
    </row>
    <row r="12" spans="1:16" ht="16.5" customHeight="1">
      <c r="A12" s="16" t="s">
        <v>9</v>
      </c>
      <c r="B12" s="164">
        <v>3</v>
      </c>
      <c r="C12" s="20">
        <v>15</v>
      </c>
      <c r="D12" s="21">
        <v>15</v>
      </c>
      <c r="J12"/>
      <c r="K12"/>
      <c r="L12" s="22"/>
      <c r="M12"/>
      <c r="N12" s="12"/>
      <c r="O12"/>
      <c r="P12" s="12"/>
    </row>
    <row r="13" spans="1:4" ht="16.5" customHeight="1">
      <c r="A13" s="23" t="s">
        <v>10</v>
      </c>
      <c r="B13" s="165"/>
      <c r="C13" s="24">
        <f>SUM(C10:C12)</f>
        <v>673</v>
      </c>
      <c r="D13" s="25">
        <f>SUM(D10:D12)</f>
        <v>653</v>
      </c>
    </row>
    <row r="14" spans="1:4" ht="16.5" customHeight="1">
      <c r="A14" s="26"/>
      <c r="B14" s="166"/>
      <c r="C14" s="27"/>
      <c r="D14" s="28"/>
    </row>
    <row r="15" spans="1:4" ht="16.5" customHeight="1">
      <c r="A15" s="26" t="s">
        <v>11</v>
      </c>
      <c r="B15" s="166"/>
      <c r="C15" s="29"/>
      <c r="D15" s="30"/>
    </row>
    <row r="16" spans="1:4" ht="12.75" customHeight="1" hidden="1">
      <c r="A16" s="16" t="s">
        <v>12</v>
      </c>
      <c r="B16" s="167">
        <v>5</v>
      </c>
      <c r="C16" s="17"/>
      <c r="D16" s="18"/>
    </row>
    <row r="17" spans="1:4" ht="16.5" customHeight="1">
      <c r="A17" s="16" t="s">
        <v>13</v>
      </c>
      <c r="B17" s="167">
        <v>4</v>
      </c>
      <c r="C17" s="17">
        <v>37</v>
      </c>
      <c r="D17" s="18">
        <v>33</v>
      </c>
    </row>
    <row r="18" spans="1:4" ht="16.5" customHeight="1">
      <c r="A18" s="16" t="s">
        <v>14</v>
      </c>
      <c r="B18" s="167">
        <v>5</v>
      </c>
      <c r="C18" s="17">
        <v>3</v>
      </c>
      <c r="D18" s="18">
        <v>3</v>
      </c>
    </row>
    <row r="19" spans="1:4" ht="16.5" customHeight="1">
      <c r="A19" s="31" t="s">
        <v>15</v>
      </c>
      <c r="B19" s="168"/>
      <c r="C19" s="32">
        <f>SUM(C16:C18)</f>
        <v>40</v>
      </c>
      <c r="D19" s="33">
        <f>SUM(D17:D18)</f>
        <v>36</v>
      </c>
    </row>
    <row r="20" spans="1:4" ht="16.5" customHeight="1">
      <c r="A20" s="34" t="s">
        <v>16</v>
      </c>
      <c r="B20" s="34"/>
      <c r="C20" s="35">
        <f>C19+C13</f>
        <v>713</v>
      </c>
      <c r="D20" s="35">
        <f>D19+D13</f>
        <v>689</v>
      </c>
    </row>
    <row r="21" spans="1:4" ht="16.5" customHeight="1">
      <c r="A21" s="36" t="s">
        <v>17</v>
      </c>
      <c r="B21" s="169"/>
      <c r="C21" s="29"/>
      <c r="D21" s="30"/>
    </row>
    <row r="22" spans="1:4" ht="16.5" customHeight="1">
      <c r="A22" s="37" t="s">
        <v>18</v>
      </c>
      <c r="B22" s="170">
        <v>6.1</v>
      </c>
      <c r="C22" s="38">
        <v>516</v>
      </c>
      <c r="D22" s="39">
        <v>516</v>
      </c>
    </row>
    <row r="23" spans="1:4" ht="12.75" customHeight="1" hidden="1">
      <c r="A23" s="37" t="s">
        <v>19</v>
      </c>
      <c r="B23" s="171"/>
      <c r="C23" s="38"/>
      <c r="D23" s="39"/>
    </row>
    <row r="24" spans="1:4" ht="16.5" customHeight="1">
      <c r="A24" s="37" t="s">
        <v>19</v>
      </c>
      <c r="B24" s="172"/>
      <c r="C24" s="38">
        <v>138</v>
      </c>
      <c r="D24" s="39">
        <v>138</v>
      </c>
    </row>
    <row r="25" spans="1:4" ht="21" customHeight="1">
      <c r="A25" s="37" t="s">
        <v>20</v>
      </c>
      <c r="B25" s="171"/>
      <c r="C25" s="40">
        <f>-83+31</f>
        <v>-52</v>
      </c>
      <c r="D25" s="41">
        <v>-83</v>
      </c>
    </row>
    <row r="26" spans="1:4" ht="16.5" customHeight="1">
      <c r="A26" s="42" t="s">
        <v>21</v>
      </c>
      <c r="B26" s="173"/>
      <c r="C26" s="43">
        <v>20</v>
      </c>
      <c r="D26" s="44">
        <v>31</v>
      </c>
    </row>
    <row r="27" spans="1:4" ht="16.5" customHeight="1">
      <c r="A27" s="45" t="s">
        <v>22</v>
      </c>
      <c r="B27" s="174">
        <v>6</v>
      </c>
      <c r="C27" s="46">
        <f>SUM(C22:C26)</f>
        <v>622</v>
      </c>
      <c r="D27" s="47">
        <f>SUM(D22:D26)</f>
        <v>602</v>
      </c>
    </row>
    <row r="28" spans="1:4" ht="16.5" customHeight="1">
      <c r="A28" s="26" t="s">
        <v>23</v>
      </c>
      <c r="B28" s="169"/>
      <c r="C28" s="29"/>
      <c r="D28" s="30"/>
    </row>
    <row r="29" spans="1:4" ht="16.5" customHeight="1">
      <c r="A29" s="13" t="s">
        <v>24</v>
      </c>
      <c r="B29" s="161"/>
      <c r="C29" s="15"/>
      <c r="D29" s="14"/>
    </row>
    <row r="30" spans="1:4" ht="16.5" customHeight="1">
      <c r="A30" s="16" t="s">
        <v>25</v>
      </c>
      <c r="B30" s="167">
        <v>7</v>
      </c>
      <c r="C30" s="17">
        <v>2</v>
      </c>
      <c r="D30" s="17">
        <v>2</v>
      </c>
    </row>
    <row r="31" spans="1:4" ht="16.5" customHeight="1">
      <c r="A31" s="16" t="s">
        <v>26</v>
      </c>
      <c r="B31" s="175">
        <v>8</v>
      </c>
      <c r="C31" s="17">
        <v>59</v>
      </c>
      <c r="D31" s="18">
        <v>59</v>
      </c>
    </row>
    <row r="32" spans="1:4" ht="16.5" customHeight="1">
      <c r="A32" s="16" t="s">
        <v>27</v>
      </c>
      <c r="B32" s="175">
        <v>9</v>
      </c>
      <c r="C32" s="17">
        <v>20</v>
      </c>
      <c r="D32" s="17">
        <v>18</v>
      </c>
    </row>
    <row r="33" spans="1:4" ht="16.5" customHeight="1">
      <c r="A33" s="16" t="s">
        <v>97</v>
      </c>
      <c r="B33" s="175">
        <v>10</v>
      </c>
      <c r="C33" s="17">
        <v>7</v>
      </c>
      <c r="D33" s="17">
        <v>5</v>
      </c>
    </row>
    <row r="34" spans="1:4" ht="16.5" customHeight="1">
      <c r="A34" s="48" t="s">
        <v>28</v>
      </c>
      <c r="B34" s="176">
        <v>11</v>
      </c>
      <c r="C34" s="49">
        <v>3</v>
      </c>
      <c r="D34" s="50">
        <v>3</v>
      </c>
    </row>
    <row r="35" spans="1:4" ht="16.5" customHeight="1">
      <c r="A35" s="31"/>
      <c r="B35" s="168"/>
      <c r="C35" s="32">
        <f>SUM(C30:C34)</f>
        <v>91</v>
      </c>
      <c r="D35" s="33">
        <f>SUM(D30:D34)</f>
        <v>87</v>
      </c>
    </row>
    <row r="36" spans="1:4" ht="16.5" customHeight="1">
      <c r="A36" s="51" t="s">
        <v>29</v>
      </c>
      <c r="B36" s="51"/>
      <c r="C36" s="52">
        <f>C27+C35</f>
        <v>713</v>
      </c>
      <c r="D36" s="52">
        <f>D27+D35</f>
        <v>689</v>
      </c>
    </row>
    <row r="37" ht="18" customHeight="1"/>
    <row r="38" spans="1:11" ht="15" customHeight="1">
      <c r="A38" s="154" t="s">
        <v>92</v>
      </c>
      <c r="B38" s="154"/>
      <c r="C38" s="154"/>
      <c r="D38" s="154"/>
      <c r="E38" s="154"/>
      <c r="F38" s="53"/>
      <c r="G38" s="53"/>
      <c r="H38" s="53"/>
      <c r="I38" s="53"/>
      <c r="J38" s="53"/>
      <c r="K38" s="53"/>
    </row>
    <row r="39" spans="1:11" ht="15" customHeight="1">
      <c r="A39" s="157"/>
      <c r="B39" s="157"/>
      <c r="C39" s="157"/>
      <c r="D39" s="157"/>
      <c r="E39" s="157"/>
      <c r="F39" s="54"/>
      <c r="G39" s="54"/>
      <c r="H39" s="54"/>
      <c r="I39" s="54"/>
      <c r="J39" s="54"/>
      <c r="K39" s="54"/>
    </row>
    <row r="40" spans="1:11" ht="15" customHeight="1">
      <c r="A40" s="157"/>
      <c r="B40" s="157"/>
      <c r="C40" s="157"/>
      <c r="D40" s="157"/>
      <c r="E40" s="157"/>
      <c r="F40" s="54"/>
      <c r="G40" s="54"/>
      <c r="H40" s="54"/>
      <c r="I40" s="54"/>
      <c r="J40" s="54"/>
      <c r="K40" s="54"/>
    </row>
    <row r="41" spans="1:5" ht="15" customHeight="1">
      <c r="A41" s="158" t="s">
        <v>86</v>
      </c>
      <c r="B41" s="204" t="s">
        <v>87</v>
      </c>
      <c r="C41" s="204"/>
      <c r="D41" s="204"/>
      <c r="E41" s="204"/>
    </row>
    <row r="42" spans="1:5" ht="15" customHeight="1">
      <c r="A42" s="159" t="s">
        <v>99</v>
      </c>
      <c r="B42" s="206" t="s">
        <v>93</v>
      </c>
      <c r="C42" s="206"/>
      <c r="D42" s="206"/>
      <c r="E42" s="206"/>
    </row>
    <row r="43" spans="1:5" ht="15" customHeight="1">
      <c r="A43" s="55" t="s">
        <v>100</v>
      </c>
      <c r="B43" s="205"/>
      <c r="C43" s="205"/>
      <c r="D43" s="205"/>
      <c r="E43" s="57"/>
    </row>
    <row r="44" ht="15" customHeight="1"/>
  </sheetData>
  <sheetProtection/>
  <mergeCells count="5">
    <mergeCell ref="A1:D1"/>
    <mergeCell ref="A2:D2"/>
    <mergeCell ref="B41:E41"/>
    <mergeCell ref="B43:D43"/>
    <mergeCell ref="B42:E42"/>
  </mergeCells>
  <printOptions/>
  <pageMargins left="0.7479166666666667" right="0.4979166666666667" top="0.75" bottom="0.5118055555555556" header="0.5118055555555556" footer="0.5118055555555556"/>
  <pageSetup horizontalDpi="300" verticalDpi="300" orientation="portrait" paperSize="9"/>
  <headerFooter alignWithMargins="0">
    <oddFooter>&amp;R1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31"/>
  <sheetViews>
    <sheetView zoomScalePageLayoutView="0" workbookViewId="0" topLeftCell="A7">
      <selection activeCell="C21" sqref="C21"/>
    </sheetView>
  </sheetViews>
  <sheetFormatPr defaultColWidth="9.140625" defaultRowHeight="12.75"/>
  <cols>
    <col min="1" max="1" width="34.28125" style="1" customWidth="1"/>
    <col min="2" max="2" width="11.8515625" style="1" customWidth="1"/>
    <col min="3" max="3" width="17.421875" style="1" customWidth="1"/>
    <col min="4" max="4" width="17.00390625" style="1" customWidth="1"/>
    <col min="5" max="5" width="12.140625" style="1" customWidth="1"/>
    <col min="6" max="16384" width="9.140625" style="1" customWidth="1"/>
  </cols>
  <sheetData>
    <row r="1" spans="1:4" s="58" customFormat="1" ht="18" customHeight="1">
      <c r="A1" s="202" t="s">
        <v>0</v>
      </c>
      <c r="B1" s="202"/>
      <c r="C1" s="202"/>
      <c r="D1" s="202"/>
    </row>
    <row r="2" spans="1:4" s="58" customFormat="1" ht="18" customHeight="1">
      <c r="A2" s="208" t="s">
        <v>30</v>
      </c>
      <c r="B2" s="208"/>
      <c r="C2" s="208"/>
      <c r="D2" s="208"/>
    </row>
    <row r="3" spans="1:4" s="58" customFormat="1" ht="18" customHeight="1">
      <c r="A3" s="59" t="s">
        <v>101</v>
      </c>
      <c r="B3" s="60"/>
      <c r="C3" s="60"/>
      <c r="D3" s="60"/>
    </row>
    <row r="4" spans="1:4" ht="20.25">
      <c r="A4" s="209"/>
      <c r="B4" s="209"/>
      <c r="C4" s="209"/>
      <c r="D4" s="209"/>
    </row>
    <row r="5" spans="1:4" ht="15.75" customHeight="1">
      <c r="A5" s="61"/>
      <c r="B5" s="177" t="s">
        <v>2</v>
      </c>
      <c r="C5" s="151">
        <v>44012</v>
      </c>
      <c r="D5" s="151">
        <v>43646</v>
      </c>
    </row>
    <row r="6" spans="1:4" ht="15.75" customHeight="1">
      <c r="A6" s="62"/>
      <c r="B6" s="178"/>
      <c r="C6" s="63" t="s">
        <v>3</v>
      </c>
      <c r="D6" s="63" t="s">
        <v>3</v>
      </c>
    </row>
    <row r="7" spans="1:4" ht="15.75" customHeight="1">
      <c r="A7" s="64"/>
      <c r="B7" s="179"/>
      <c r="C7" s="65"/>
      <c r="D7" s="66"/>
    </row>
    <row r="8" spans="1:4" s="58" customFormat="1" ht="15.75" customHeight="1">
      <c r="A8" s="67" t="s">
        <v>31</v>
      </c>
      <c r="B8" s="175">
        <v>12.1</v>
      </c>
      <c r="C8" s="68">
        <v>24</v>
      </c>
      <c r="D8" s="69">
        <v>25</v>
      </c>
    </row>
    <row r="9" spans="1:4" ht="15.75" customHeight="1">
      <c r="A9" s="67" t="s">
        <v>32</v>
      </c>
      <c r="B9" s="180">
        <v>13.1</v>
      </c>
      <c r="C9" s="41">
        <v>0</v>
      </c>
      <c r="D9" s="70">
        <v>0</v>
      </c>
    </row>
    <row r="10" spans="1:4" ht="15.75" customHeight="1">
      <c r="A10" s="67" t="s">
        <v>33</v>
      </c>
      <c r="B10" s="180">
        <v>13.2</v>
      </c>
      <c r="C10" s="70">
        <v>-4</v>
      </c>
      <c r="D10" s="70">
        <v>-4</v>
      </c>
    </row>
    <row r="11" spans="1:4" ht="15.75" customHeight="1">
      <c r="A11" s="67" t="s">
        <v>34</v>
      </c>
      <c r="B11" s="180">
        <v>13.3</v>
      </c>
      <c r="C11" s="70">
        <v>-6</v>
      </c>
      <c r="D11" s="70">
        <v>-12</v>
      </c>
    </row>
    <row r="12" spans="1:4" ht="15.75" customHeight="1">
      <c r="A12" s="67" t="s">
        <v>35</v>
      </c>
      <c r="B12" s="180">
        <v>13.4</v>
      </c>
      <c r="C12" s="41"/>
      <c r="D12" s="41">
        <v>-1</v>
      </c>
    </row>
    <row r="13" spans="1:4" ht="15.75" customHeight="1">
      <c r="A13" s="71" t="s">
        <v>36</v>
      </c>
      <c r="B13" s="181">
        <v>12.2</v>
      </c>
      <c r="C13" s="72">
        <v>6</v>
      </c>
      <c r="D13" s="73">
        <v>7</v>
      </c>
    </row>
    <row r="14" spans="1:4" ht="34.5" customHeight="1">
      <c r="A14" s="74" t="s">
        <v>37</v>
      </c>
      <c r="B14" s="182"/>
      <c r="C14" s="75">
        <f>SUM(C8:C13)</f>
        <v>20</v>
      </c>
      <c r="D14" s="75">
        <f>SUM(D8:D13)</f>
        <v>15</v>
      </c>
    </row>
    <row r="15" spans="1:4" ht="22.5" customHeight="1" hidden="1">
      <c r="A15" s="152" t="s">
        <v>91</v>
      </c>
      <c r="B15" s="181">
        <v>14</v>
      </c>
      <c r="C15" s="153"/>
      <c r="D15" s="153"/>
    </row>
    <row r="16" spans="1:4" ht="22.5" customHeight="1">
      <c r="A16" s="76" t="s">
        <v>38</v>
      </c>
      <c r="B16" s="183"/>
      <c r="C16" s="77">
        <f>C14-C15</f>
        <v>20</v>
      </c>
      <c r="D16" s="77">
        <f>D14-D15</f>
        <v>15</v>
      </c>
    </row>
    <row r="17" spans="1:4" ht="22.5" customHeight="1">
      <c r="A17" s="78"/>
      <c r="B17" s="184"/>
      <c r="C17" s="79"/>
      <c r="D17" s="80"/>
    </row>
    <row r="18" spans="1:4" ht="18.75" customHeight="1">
      <c r="A18" s="81" t="s">
        <v>39</v>
      </c>
      <c r="B18" s="81"/>
      <c r="C18" s="82">
        <f>C16</f>
        <v>20</v>
      </c>
      <c r="D18" s="82">
        <f>D16</f>
        <v>15</v>
      </c>
    </row>
    <row r="19" ht="12.75">
      <c r="B19" s="155"/>
    </row>
    <row r="20" ht="12.75">
      <c r="B20" s="155"/>
    </row>
    <row r="21" spans="1:4" ht="15.75">
      <c r="A21" s="83" t="s">
        <v>40</v>
      </c>
      <c r="B21" s="185">
        <v>6.2</v>
      </c>
      <c r="C21" s="84">
        <f>C16/'Баланс '!C22</f>
        <v>0.03875968992248062</v>
      </c>
      <c r="D21" s="84">
        <f>D16/'Баланс '!D22</f>
        <v>0.029069767441860465</v>
      </c>
    </row>
    <row r="23" spans="1:5" ht="12.75">
      <c r="A23" s="154" t="s">
        <v>92</v>
      </c>
      <c r="B23" s="155"/>
      <c r="C23" s="155"/>
      <c r="D23" s="155"/>
      <c r="E23" s="155"/>
    </row>
    <row r="24" spans="1:5" ht="12.75">
      <c r="A24" s="155"/>
      <c r="B24" s="155"/>
      <c r="C24" s="155"/>
      <c r="D24" s="155"/>
      <c r="E24" s="155"/>
    </row>
    <row r="25" spans="1:4" ht="15.75" customHeight="1">
      <c r="A25" s="85"/>
      <c r="B25" s="210"/>
      <c r="C25" s="210"/>
      <c r="D25" s="210"/>
    </row>
    <row r="26" spans="1:4" ht="15.75" customHeight="1">
      <c r="A26" s="210"/>
      <c r="B26" s="86"/>
      <c r="C26" s="211"/>
      <c r="D26" s="211"/>
    </row>
    <row r="27" spans="1:4" ht="15.75" customHeight="1">
      <c r="A27" s="210"/>
      <c r="B27" s="86"/>
      <c r="C27" s="86"/>
      <c r="D27" s="86"/>
    </row>
    <row r="28" spans="1:5" ht="15.75" customHeight="1">
      <c r="A28" s="55" t="s">
        <v>88</v>
      </c>
      <c r="C28" s="207" t="s">
        <v>87</v>
      </c>
      <c r="D28" s="207"/>
      <c r="E28" s="87"/>
    </row>
    <row r="29" spans="1:6" ht="12.75">
      <c r="A29" s="159" t="s">
        <v>99</v>
      </c>
      <c r="B29" s="56"/>
      <c r="C29" s="206" t="s">
        <v>93</v>
      </c>
      <c r="D29" s="206"/>
      <c r="E29" s="206"/>
      <c r="F29" s="206"/>
    </row>
    <row r="30" spans="1:5" ht="12.75">
      <c r="A30" s="55" t="s">
        <v>100</v>
      </c>
      <c r="B30" s="205"/>
      <c r="C30" s="205"/>
      <c r="D30" s="205"/>
      <c r="E30" s="57"/>
    </row>
    <row r="31" spans="2:4" ht="12.75">
      <c r="B31" s="2"/>
      <c r="C31" s="3"/>
      <c r="D31" s="4"/>
    </row>
  </sheetData>
  <sheetProtection/>
  <mergeCells count="9">
    <mergeCell ref="C28:D28"/>
    <mergeCell ref="B30:D30"/>
    <mergeCell ref="A1:D1"/>
    <mergeCell ref="A2:D2"/>
    <mergeCell ref="A4:D4"/>
    <mergeCell ref="B25:D25"/>
    <mergeCell ref="A26:A27"/>
    <mergeCell ref="C26:D26"/>
    <mergeCell ref="C29:F29"/>
  </mergeCells>
  <printOptions/>
  <pageMargins left="0.7479166666666667" right="0.7479166666666667" top="0.7340277777777778" bottom="0.984027777777778" header="0.5118055555555556" footer="0.5118055555555556"/>
  <pageSetup horizontalDpi="300" verticalDpi="300" orientation="portrait" paperSize="9"/>
  <headerFooter alignWithMargins="0">
    <oddFooter>&amp;R2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E36"/>
  <sheetViews>
    <sheetView zoomScalePageLayoutView="0" workbookViewId="0" topLeftCell="A10">
      <selection activeCell="C28" sqref="C28"/>
    </sheetView>
  </sheetViews>
  <sheetFormatPr defaultColWidth="9.140625" defaultRowHeight="12.75"/>
  <cols>
    <col min="1" max="1" width="50.00390625" style="1" customWidth="1"/>
    <col min="2" max="2" width="9.28125" style="1" customWidth="1"/>
    <col min="3" max="3" width="14.140625" style="88" customWidth="1"/>
    <col min="4" max="4" width="14.28125" style="88" customWidth="1"/>
    <col min="5" max="16384" width="9.140625" style="1" customWidth="1"/>
  </cols>
  <sheetData>
    <row r="1" spans="1:4" s="58" customFormat="1" ht="18" customHeight="1">
      <c r="A1" s="202" t="s">
        <v>0</v>
      </c>
      <c r="B1" s="202"/>
      <c r="C1" s="202"/>
      <c r="D1" s="202"/>
    </row>
    <row r="2" spans="1:4" s="58" customFormat="1" ht="18" customHeight="1">
      <c r="A2" s="213" t="s">
        <v>41</v>
      </c>
      <c r="B2" s="213"/>
      <c r="C2" s="213"/>
      <c r="D2" s="213"/>
    </row>
    <row r="3" spans="1:4" s="58" customFormat="1" ht="18" customHeight="1">
      <c r="A3" s="59" t="s">
        <v>102</v>
      </c>
      <c r="B3" s="89"/>
      <c r="C3" s="89"/>
      <c r="D3" s="89"/>
    </row>
    <row r="5" ht="12.75">
      <c r="B5" s="155"/>
    </row>
    <row r="6" spans="1:4" ht="12.75">
      <c r="A6" s="90"/>
      <c r="B6" s="186" t="s">
        <v>2</v>
      </c>
      <c r="C6" s="151">
        <v>44012</v>
      </c>
      <c r="D6" s="151">
        <v>43646</v>
      </c>
    </row>
    <row r="7" spans="1:4" ht="12.75">
      <c r="A7" s="11"/>
      <c r="B7" s="178"/>
      <c r="C7" s="63" t="s">
        <v>3</v>
      </c>
      <c r="D7" s="63" t="s">
        <v>3</v>
      </c>
    </row>
    <row r="8" spans="1:4" ht="21" customHeight="1">
      <c r="A8" s="91"/>
      <c r="B8" s="187"/>
      <c r="C8" s="92"/>
      <c r="D8" s="92"/>
    </row>
    <row r="9" spans="1:4" ht="15" customHeight="1">
      <c r="A9" s="93" t="s">
        <v>42</v>
      </c>
      <c r="B9" s="188"/>
      <c r="C9" s="94"/>
      <c r="D9" s="94"/>
    </row>
    <row r="10" spans="1:4" ht="15" customHeight="1">
      <c r="A10" s="95" t="s">
        <v>43</v>
      </c>
      <c r="B10" s="189"/>
      <c r="C10" s="96">
        <v>0</v>
      </c>
      <c r="D10" s="39">
        <v>0</v>
      </c>
    </row>
    <row r="11" spans="1:4" ht="15" customHeight="1">
      <c r="A11" s="95" t="s">
        <v>44</v>
      </c>
      <c r="B11" s="188"/>
      <c r="C11" s="41">
        <v>-2</v>
      </c>
      <c r="D11" s="41">
        <v>-10</v>
      </c>
    </row>
    <row r="12" spans="1:4" ht="15" customHeight="1">
      <c r="A12" s="95" t="s">
        <v>45</v>
      </c>
      <c r="B12" s="190"/>
      <c r="C12" s="41">
        <v>-4</v>
      </c>
      <c r="D12" s="41">
        <v>-6</v>
      </c>
    </row>
    <row r="13" spans="1:4" ht="15" customHeight="1">
      <c r="A13" s="95" t="s">
        <v>46</v>
      </c>
      <c r="B13" s="191"/>
      <c r="C13" s="41">
        <v>0</v>
      </c>
      <c r="D13" s="41">
        <v>0</v>
      </c>
    </row>
    <row r="14" spans="1:4" ht="15" customHeight="1">
      <c r="A14" s="97" t="s">
        <v>47</v>
      </c>
      <c r="B14" s="192"/>
      <c r="C14" s="41">
        <v>6</v>
      </c>
      <c r="D14" s="41">
        <v>12</v>
      </c>
    </row>
    <row r="15" spans="1:4" ht="15" customHeight="1">
      <c r="A15" s="74" t="s">
        <v>48</v>
      </c>
      <c r="B15" s="193"/>
      <c r="C15" s="98">
        <f>SUM(C9:C14)</f>
        <v>0</v>
      </c>
      <c r="D15" s="99">
        <f>SUM(D9:D14)</f>
        <v>-4</v>
      </c>
    </row>
    <row r="16" spans="1:4" ht="15" customHeight="1">
      <c r="A16" s="100" t="s">
        <v>49</v>
      </c>
      <c r="B16" s="214"/>
      <c r="C16" s="101"/>
      <c r="D16" s="92"/>
    </row>
    <row r="17" spans="1:4" ht="15" customHeight="1">
      <c r="A17" s="95" t="s">
        <v>50</v>
      </c>
      <c r="B17" s="214"/>
      <c r="C17" s="96">
        <v>0</v>
      </c>
      <c r="D17" s="39">
        <v>0</v>
      </c>
    </row>
    <row r="18" spans="1:5" ht="15" customHeight="1">
      <c r="A18" s="95" t="s">
        <v>51</v>
      </c>
      <c r="B18" s="214"/>
      <c r="C18" s="39">
        <v>0</v>
      </c>
      <c r="D18" s="102">
        <v>0</v>
      </c>
      <c r="E18" s="103"/>
    </row>
    <row r="19" spans="1:5" ht="15" customHeight="1">
      <c r="A19" s="95" t="s">
        <v>52</v>
      </c>
      <c r="B19" s="214"/>
      <c r="C19" s="39">
        <v>0</v>
      </c>
      <c r="D19" s="96">
        <v>1</v>
      </c>
      <c r="E19" s="103"/>
    </row>
    <row r="20" spans="1:4" ht="12.75" customHeight="1" hidden="1">
      <c r="A20" s="95" t="s">
        <v>53</v>
      </c>
      <c r="B20" s="214"/>
      <c r="C20" s="104"/>
      <c r="D20" s="104"/>
    </row>
    <row r="21" spans="1:4" ht="12.75" customHeight="1">
      <c r="A21" s="95" t="s">
        <v>54</v>
      </c>
      <c r="B21" s="194"/>
      <c r="C21" s="104">
        <v>0</v>
      </c>
      <c r="D21" s="104">
        <v>0</v>
      </c>
    </row>
    <row r="22" spans="1:4" ht="15" customHeight="1">
      <c r="A22" s="105" t="s">
        <v>55</v>
      </c>
      <c r="B22" s="195"/>
      <c r="C22" s="106">
        <f>SUM(C16:C21)</f>
        <v>0</v>
      </c>
      <c r="D22" s="107">
        <f>SUM(D16:D21)</f>
        <v>1</v>
      </c>
    </row>
    <row r="23" spans="1:4" ht="15" customHeight="1">
      <c r="A23" s="108" t="s">
        <v>56</v>
      </c>
      <c r="B23" s="215"/>
      <c r="C23" s="109"/>
      <c r="D23" s="110"/>
    </row>
    <row r="24" spans="1:5" ht="15" customHeight="1">
      <c r="A24" s="97" t="s">
        <v>51</v>
      </c>
      <c r="B24" s="215"/>
      <c r="C24" s="96">
        <v>0</v>
      </c>
      <c r="D24" s="111">
        <v>0</v>
      </c>
      <c r="E24" s="112"/>
    </row>
    <row r="25" spans="1:4" ht="15" customHeight="1">
      <c r="A25" s="74" t="s">
        <v>57</v>
      </c>
      <c r="B25" s="193"/>
      <c r="C25" s="98">
        <f>SUM(C23:C24)</f>
        <v>0</v>
      </c>
      <c r="D25" s="98">
        <f>SUM(D24:D24)</f>
        <v>0</v>
      </c>
    </row>
    <row r="26" spans="1:4" ht="15" customHeight="1">
      <c r="A26" s="216" t="s">
        <v>58</v>
      </c>
      <c r="B26" s="217"/>
      <c r="C26" s="113">
        <f>C15+C22+C25</f>
        <v>0</v>
      </c>
      <c r="D26" s="114">
        <f>D15+D22+D25</f>
        <v>-3</v>
      </c>
    </row>
    <row r="27" spans="1:4" ht="14.25" customHeight="1">
      <c r="A27" s="216"/>
      <c r="B27" s="217"/>
      <c r="C27" s="115">
        <v>3</v>
      </c>
      <c r="D27" s="115">
        <v>6</v>
      </c>
    </row>
    <row r="28" spans="1:4" ht="15" customHeight="1">
      <c r="A28" s="116" t="s">
        <v>59</v>
      </c>
      <c r="B28" s="196">
        <v>5</v>
      </c>
      <c r="C28" s="117">
        <f>C27+C26</f>
        <v>3</v>
      </c>
      <c r="D28" s="117">
        <f>D27+D26</f>
        <v>3</v>
      </c>
    </row>
    <row r="30" spans="1:4" ht="12.75">
      <c r="A30" s="154" t="s">
        <v>92</v>
      </c>
      <c r="B30" s="155"/>
      <c r="C30" s="156"/>
      <c r="D30" s="156"/>
    </row>
    <row r="31" spans="1:4" ht="12.75">
      <c r="A31" s="154"/>
      <c r="B31" s="155"/>
      <c r="C31" s="156"/>
      <c r="D31" s="156"/>
    </row>
    <row r="32" ht="12.75">
      <c r="A32" s="53"/>
    </row>
    <row r="33" spans="1:4" ht="15.75" customHeight="1">
      <c r="A33" s="85"/>
      <c r="B33" s="118"/>
      <c r="C33" s="118"/>
      <c r="D33" s="118"/>
    </row>
    <row r="34" spans="1:4" ht="15.75" customHeight="1">
      <c r="A34" s="55" t="s">
        <v>89</v>
      </c>
      <c r="B34" s="212" t="s">
        <v>90</v>
      </c>
      <c r="C34" s="212"/>
      <c r="D34" s="212"/>
    </row>
    <row r="35" spans="1:5" ht="15.75" customHeight="1">
      <c r="A35" s="159" t="s">
        <v>99</v>
      </c>
      <c r="B35" s="206" t="s">
        <v>93</v>
      </c>
      <c r="C35" s="206"/>
      <c r="D35" s="206"/>
      <c r="E35" s="206"/>
    </row>
    <row r="36" spans="1:4" ht="15.75" customHeight="1">
      <c r="A36" s="55" t="s">
        <v>100</v>
      </c>
      <c r="B36" s="118"/>
      <c r="C36" s="118"/>
      <c r="D36" s="118"/>
    </row>
  </sheetData>
  <sheetProtection/>
  <mergeCells count="8">
    <mergeCell ref="B35:E35"/>
    <mergeCell ref="B34:D34"/>
    <mergeCell ref="A1:D1"/>
    <mergeCell ref="A2:D2"/>
    <mergeCell ref="B16:B20"/>
    <mergeCell ref="B23:B24"/>
    <mergeCell ref="A26:A27"/>
    <mergeCell ref="B26:B27"/>
  </mergeCells>
  <printOptions/>
  <pageMargins left="0.7479166666666667" right="0.4979166666666667" top="0.7340277777777778" bottom="0.984027777777778" header="0.5118055555555556" footer="0.5118055555555556"/>
  <pageSetup horizontalDpi="300" verticalDpi="300" orientation="portrait" paperSize="9"/>
  <headerFooter alignWithMargins="0">
    <oddFooter>&amp;R3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28"/>
  <sheetViews>
    <sheetView tabSelected="1" zoomScalePageLayoutView="0" workbookViewId="0" topLeftCell="A1">
      <selection activeCell="I18" sqref="I18"/>
    </sheetView>
  </sheetViews>
  <sheetFormatPr defaultColWidth="9.140625" defaultRowHeight="12.75"/>
  <cols>
    <col min="1" max="1" width="23.28125" style="1" customWidth="1"/>
    <col min="2" max="2" width="7.57421875" style="1" customWidth="1"/>
    <col min="3" max="3" width="6.57421875" style="1" customWidth="1"/>
    <col min="4" max="6" width="6.7109375" style="1" customWidth="1"/>
    <col min="7" max="7" width="7.8515625" style="1" customWidth="1"/>
    <col min="8" max="8" width="8.57421875" style="1" customWidth="1"/>
    <col min="9" max="9" width="9.421875" style="1" customWidth="1"/>
    <col min="10" max="10" width="6.7109375" style="1" customWidth="1"/>
    <col min="11" max="16384" width="9.140625" style="1" customWidth="1"/>
  </cols>
  <sheetData>
    <row r="1" spans="1:10" ht="15.75">
      <c r="A1" s="202" t="s">
        <v>0</v>
      </c>
      <c r="B1" s="202"/>
      <c r="C1" s="202"/>
      <c r="D1" s="202"/>
      <c r="E1" s="119"/>
      <c r="F1" s="119"/>
      <c r="G1" s="119"/>
      <c r="H1" s="119"/>
      <c r="I1" s="119"/>
      <c r="J1" s="119"/>
    </row>
    <row r="2" spans="1:10" ht="14.25">
      <c r="A2" s="120" t="s">
        <v>60</v>
      </c>
      <c r="B2" s="121"/>
      <c r="C2" s="121"/>
      <c r="D2" s="121"/>
      <c r="E2" s="121"/>
      <c r="F2" s="121"/>
      <c r="G2" s="121"/>
      <c r="H2" s="121"/>
      <c r="I2" s="121"/>
      <c r="J2" s="121"/>
    </row>
    <row r="3" spans="1:10" ht="14.25">
      <c r="A3" s="59" t="s">
        <v>103</v>
      </c>
      <c r="B3" s="121"/>
      <c r="C3" s="121"/>
      <c r="D3" s="121"/>
      <c r="E3" s="121"/>
      <c r="F3" s="121"/>
      <c r="G3" s="121"/>
      <c r="H3" s="121"/>
      <c r="I3" s="121"/>
      <c r="J3" s="121"/>
    </row>
    <row r="4" spans="1:10" ht="20.25">
      <c r="A4" s="221"/>
      <c r="B4" s="221"/>
      <c r="C4" s="221"/>
      <c r="D4" s="221"/>
      <c r="E4" s="221"/>
      <c r="F4" s="221"/>
      <c r="G4" s="221"/>
      <c r="H4" s="221"/>
      <c r="I4" s="221"/>
      <c r="J4" s="221"/>
    </row>
    <row r="5" spans="1:10" ht="20.25">
      <c r="A5" s="122"/>
      <c r="B5" s="122"/>
      <c r="C5" s="122"/>
      <c r="D5" s="122"/>
      <c r="E5" s="122"/>
      <c r="F5" s="122"/>
      <c r="G5" s="122"/>
      <c r="H5" s="122"/>
      <c r="I5" s="222" t="s">
        <v>3</v>
      </c>
      <c r="J5" s="222"/>
    </row>
    <row r="6" spans="1:10" ht="15" customHeight="1">
      <c r="A6" s="123"/>
      <c r="B6" s="123"/>
      <c r="C6" s="123"/>
      <c r="D6" s="123"/>
      <c r="E6" s="123"/>
      <c r="F6" s="123"/>
      <c r="G6" s="123"/>
      <c r="H6" s="123"/>
      <c r="I6" s="123"/>
      <c r="J6" s="124"/>
    </row>
    <row r="7" spans="1:10" ht="12.75" customHeight="1">
      <c r="A7" s="125"/>
      <c r="B7" s="126" t="s">
        <v>61</v>
      </c>
      <c r="C7" s="126" t="s">
        <v>62</v>
      </c>
      <c r="D7" s="223" t="s">
        <v>19</v>
      </c>
      <c r="E7" s="223"/>
      <c r="F7" s="223"/>
      <c r="G7" s="224" t="s">
        <v>63</v>
      </c>
      <c r="H7" s="224"/>
      <c r="I7" s="126" t="s">
        <v>64</v>
      </c>
      <c r="J7" s="126" t="s">
        <v>65</v>
      </c>
    </row>
    <row r="8" spans="1:10" ht="12.75" customHeight="1">
      <c r="A8" s="127" t="s">
        <v>66</v>
      </c>
      <c r="B8" s="128" t="s">
        <v>67</v>
      </c>
      <c r="C8" s="128" t="s">
        <v>68</v>
      </c>
      <c r="D8" s="225" t="s">
        <v>69</v>
      </c>
      <c r="E8" s="128" t="s">
        <v>70</v>
      </c>
      <c r="F8" s="126" t="s">
        <v>71</v>
      </c>
      <c r="G8" s="226" t="s">
        <v>72</v>
      </c>
      <c r="H8" s="226"/>
      <c r="I8" s="128" t="s">
        <v>73</v>
      </c>
      <c r="J8" s="128" t="s">
        <v>74</v>
      </c>
    </row>
    <row r="9" spans="1:10" ht="17.25" customHeight="1">
      <c r="A9" s="227"/>
      <c r="B9" s="228" t="s">
        <v>75</v>
      </c>
      <c r="C9" s="218" t="s">
        <v>74</v>
      </c>
      <c r="D9" s="225"/>
      <c r="E9" s="126" t="s">
        <v>76</v>
      </c>
      <c r="F9" s="218" t="s">
        <v>77</v>
      </c>
      <c r="G9" s="129" t="s">
        <v>78</v>
      </c>
      <c r="H9" s="129" t="s">
        <v>79</v>
      </c>
      <c r="I9" s="126" t="s">
        <v>80</v>
      </c>
      <c r="J9" s="219"/>
    </row>
    <row r="10" spans="1:10" ht="12.75">
      <c r="A10" s="227"/>
      <c r="B10" s="229"/>
      <c r="C10" s="218"/>
      <c r="D10" s="131"/>
      <c r="E10" s="130"/>
      <c r="F10" s="218"/>
      <c r="G10" s="130" t="s">
        <v>81</v>
      </c>
      <c r="H10" s="130" t="s">
        <v>73</v>
      </c>
      <c r="I10" s="130" t="s">
        <v>82</v>
      </c>
      <c r="J10" s="219"/>
    </row>
    <row r="11" spans="1:10" ht="12.75">
      <c r="A11" s="132" t="s">
        <v>83</v>
      </c>
      <c r="B11" s="197">
        <v>1</v>
      </c>
      <c r="C11" s="133">
        <v>2</v>
      </c>
      <c r="D11" s="133"/>
      <c r="E11" s="133">
        <v>3</v>
      </c>
      <c r="F11" s="133">
        <v>4</v>
      </c>
      <c r="G11" s="133">
        <v>5</v>
      </c>
      <c r="H11" s="133">
        <v>6</v>
      </c>
      <c r="I11" s="133">
        <v>7</v>
      </c>
      <c r="J11" s="133">
        <v>8</v>
      </c>
    </row>
    <row r="12" spans="1:10" ht="15" customHeight="1">
      <c r="A12" s="134" t="s">
        <v>104</v>
      </c>
      <c r="B12" s="198"/>
      <c r="C12" s="135">
        <v>516</v>
      </c>
      <c r="D12" s="135">
        <v>26</v>
      </c>
      <c r="E12" s="135">
        <v>54</v>
      </c>
      <c r="F12" s="135">
        <v>58</v>
      </c>
      <c r="G12" s="135">
        <v>31</v>
      </c>
      <c r="H12" s="136">
        <v>-83</v>
      </c>
      <c r="I12" s="135"/>
      <c r="J12" s="135">
        <f>C12+D12+E12+F12+G12+H12+I12</f>
        <v>602</v>
      </c>
    </row>
    <row r="13" spans="1:10" ht="27" customHeight="1" hidden="1">
      <c r="A13" s="134" t="s">
        <v>96</v>
      </c>
      <c r="B13" s="198"/>
      <c r="C13" s="135"/>
      <c r="D13" s="135"/>
      <c r="E13" s="135"/>
      <c r="F13" s="135"/>
      <c r="G13" s="135"/>
      <c r="H13" s="136"/>
      <c r="I13" s="135"/>
      <c r="J13" s="136">
        <f>C13+D13+E13+F13+G13+H13+I13</f>
        <v>0</v>
      </c>
    </row>
    <row r="14" spans="1:10" ht="22.5" customHeight="1" hidden="1">
      <c r="A14" s="137" t="s">
        <v>84</v>
      </c>
      <c r="B14" s="199"/>
      <c r="C14" s="138"/>
      <c r="D14" s="138"/>
      <c r="E14" s="138"/>
      <c r="F14" s="138"/>
      <c r="G14" s="139"/>
      <c r="H14" s="136"/>
      <c r="I14" s="140"/>
      <c r="J14" s="136">
        <f>SUM(C14:I14)</f>
        <v>0</v>
      </c>
    </row>
    <row r="15" spans="1:10" ht="24.75" customHeight="1" hidden="1">
      <c r="A15" s="141" t="s">
        <v>39</v>
      </c>
      <c r="B15" s="199"/>
      <c r="C15" s="138"/>
      <c r="D15" s="138"/>
      <c r="E15" s="138"/>
      <c r="F15" s="138"/>
      <c r="G15" s="138"/>
      <c r="H15" s="138"/>
      <c r="I15" s="136"/>
      <c r="J15" s="136">
        <f>SUM(C15:I15)</f>
        <v>0</v>
      </c>
    </row>
    <row r="16" spans="1:10" ht="24.75" customHeight="1" hidden="1">
      <c r="A16" s="143" t="s">
        <v>85</v>
      </c>
      <c r="B16" s="199"/>
      <c r="C16" s="138"/>
      <c r="D16" s="138"/>
      <c r="E16" s="138"/>
      <c r="F16" s="138"/>
      <c r="G16" s="138"/>
      <c r="H16" s="138"/>
      <c r="I16" s="142"/>
      <c r="J16" s="135">
        <f>SUM(C16:I16)</f>
        <v>0</v>
      </c>
    </row>
    <row r="17" spans="1:10" ht="15" customHeight="1" hidden="1">
      <c r="A17" s="144" t="s">
        <v>94</v>
      </c>
      <c r="B17" s="200"/>
      <c r="C17" s="145">
        <f aca="true" t="shared" si="0" ref="C17:J17">SUM(C12:C16)</f>
        <v>516</v>
      </c>
      <c r="D17" s="145">
        <f t="shared" si="0"/>
        <v>26</v>
      </c>
      <c r="E17" s="145">
        <f t="shared" si="0"/>
        <v>54</v>
      </c>
      <c r="F17" s="145">
        <f t="shared" si="0"/>
        <v>58</v>
      </c>
      <c r="G17" s="145">
        <f t="shared" si="0"/>
        <v>31</v>
      </c>
      <c r="H17" s="146">
        <f t="shared" si="0"/>
        <v>-83</v>
      </c>
      <c r="I17" s="145">
        <f t="shared" si="0"/>
        <v>0</v>
      </c>
      <c r="J17" s="145">
        <f t="shared" si="0"/>
        <v>602</v>
      </c>
    </row>
    <row r="18" spans="1:10" ht="21.75" customHeight="1">
      <c r="A18" s="137" t="s">
        <v>84</v>
      </c>
      <c r="B18" s="198"/>
      <c r="C18" s="147"/>
      <c r="D18" s="147"/>
      <c r="E18" s="147"/>
      <c r="F18" s="147"/>
      <c r="G18" s="135"/>
      <c r="H18" s="136"/>
      <c r="I18" s="135"/>
      <c r="J18" s="135">
        <f>SUM(C18:I18)</f>
        <v>0</v>
      </c>
    </row>
    <row r="19" spans="1:10" ht="23.25" customHeight="1">
      <c r="A19" s="143" t="s">
        <v>39</v>
      </c>
      <c r="B19" s="199"/>
      <c r="C19" s="138"/>
      <c r="D19" s="138"/>
      <c r="E19" s="138"/>
      <c r="F19" s="138"/>
      <c r="G19" s="138"/>
      <c r="H19" s="138"/>
      <c r="I19" s="142">
        <v>20</v>
      </c>
      <c r="J19" s="135">
        <f>SUM(C19:I19)</f>
        <v>20</v>
      </c>
    </row>
    <row r="20" spans="1:10" ht="23.25" customHeight="1">
      <c r="A20" s="143" t="s">
        <v>85</v>
      </c>
      <c r="B20" s="199"/>
      <c r="C20" s="138"/>
      <c r="D20" s="138"/>
      <c r="E20" s="138"/>
      <c r="F20" s="138"/>
      <c r="G20" s="138"/>
      <c r="H20" s="138"/>
      <c r="I20" s="142"/>
      <c r="J20" s="135">
        <f>SUM(C20:I20)</f>
        <v>0</v>
      </c>
    </row>
    <row r="21" spans="1:10" ht="15" customHeight="1">
      <c r="A21" s="148" t="s">
        <v>95</v>
      </c>
      <c r="B21" s="201">
        <v>6</v>
      </c>
      <c r="C21" s="149">
        <f>SUM(C17:C19)</f>
        <v>516</v>
      </c>
      <c r="D21" s="149">
        <f>SUM(D17:D19)</f>
        <v>26</v>
      </c>
      <c r="E21" s="149">
        <f>SUM(E17:E19)</f>
        <v>54</v>
      </c>
      <c r="F21" s="149">
        <f>SUM(F17:F19)</f>
        <v>58</v>
      </c>
      <c r="G21" s="149">
        <f>SUM(G17:G20)</f>
        <v>31</v>
      </c>
      <c r="H21" s="150">
        <f>SUM(H17:H19)</f>
        <v>-83</v>
      </c>
      <c r="I21" s="149">
        <f>SUM(I17:I19)</f>
        <v>20</v>
      </c>
      <c r="J21" s="149">
        <f>SUM(C21:I21)</f>
        <v>622</v>
      </c>
    </row>
    <row r="22" spans="1:10" ht="12.75">
      <c r="A22" s="88"/>
      <c r="B22" s="88"/>
      <c r="C22" s="88"/>
      <c r="D22" s="88"/>
      <c r="E22" s="88"/>
      <c r="F22" s="88"/>
      <c r="G22" s="88"/>
      <c r="H22" s="88"/>
      <c r="I22" s="88"/>
      <c r="J22" s="88"/>
    </row>
    <row r="23" spans="1:11" ht="12.75">
      <c r="A23" s="220" t="s">
        <v>92</v>
      </c>
      <c r="B23" s="220"/>
      <c r="C23" s="220"/>
      <c r="D23" s="220"/>
      <c r="E23" s="220"/>
      <c r="F23" s="220"/>
      <c r="G23" s="220"/>
      <c r="H23" s="220"/>
      <c r="I23" s="220"/>
      <c r="J23" s="220"/>
      <c r="K23" s="220"/>
    </row>
    <row r="24" spans="1:11" ht="12.75">
      <c r="A24" s="54"/>
      <c r="B24" s="54"/>
      <c r="C24" s="54"/>
      <c r="D24" s="54"/>
      <c r="E24" s="54"/>
      <c r="F24" s="54"/>
      <c r="G24" s="54"/>
      <c r="H24" s="54"/>
      <c r="I24" s="54"/>
      <c r="J24" s="54"/>
      <c r="K24" s="54"/>
    </row>
    <row r="25" spans="1:11" ht="15.75" customHeight="1">
      <c r="A25" s="85"/>
      <c r="B25" s="85"/>
      <c r="C25" s="85"/>
      <c r="D25" s="85"/>
      <c r="F25" s="118"/>
      <c r="G25" s="118"/>
      <c r="H25" s="118"/>
      <c r="I25" s="118"/>
      <c r="J25" s="118"/>
      <c r="K25" s="118"/>
    </row>
    <row r="26" spans="1:10" ht="15.75" customHeight="1">
      <c r="A26" s="207" t="s">
        <v>89</v>
      </c>
      <c r="B26" s="207"/>
      <c r="C26" s="207"/>
      <c r="E26" s="212" t="s">
        <v>87</v>
      </c>
      <c r="F26" s="212"/>
      <c r="G26" s="212"/>
      <c r="H26" s="212"/>
      <c r="I26" s="212"/>
      <c r="J26" s="212"/>
    </row>
    <row r="27" spans="1:8" ht="15.75" customHeight="1">
      <c r="A27" s="159" t="s">
        <v>99</v>
      </c>
      <c r="E27" s="206" t="s">
        <v>93</v>
      </c>
      <c r="F27" s="206"/>
      <c r="G27" s="206"/>
      <c r="H27" s="206"/>
    </row>
    <row r="28" spans="1:5" ht="15.75" customHeight="1">
      <c r="A28" s="55" t="s">
        <v>100</v>
      </c>
      <c r="B28" s="118"/>
      <c r="C28" s="118"/>
      <c r="D28" s="118"/>
      <c r="E28" s="118"/>
    </row>
  </sheetData>
  <sheetProtection/>
  <mergeCells count="16">
    <mergeCell ref="E27:H27"/>
    <mergeCell ref="A1:D1"/>
    <mergeCell ref="A4:J4"/>
    <mergeCell ref="I5:J5"/>
    <mergeCell ref="D7:F7"/>
    <mergeCell ref="G7:H7"/>
    <mergeCell ref="D8:D9"/>
    <mergeCell ref="G8:H8"/>
    <mergeCell ref="A9:A10"/>
    <mergeCell ref="B9:B10"/>
    <mergeCell ref="F9:F10"/>
    <mergeCell ref="J9:J10"/>
    <mergeCell ref="A23:K23"/>
    <mergeCell ref="A26:C26"/>
    <mergeCell ref="E26:J26"/>
    <mergeCell ref="C9:C10"/>
  </mergeCells>
  <printOptions/>
  <pageMargins left="0.7479166666666667" right="0.7479166666666667" top="0.7340277777777778" bottom="0.5118055555555556" header="0.5118055555555556" footer="0.5118055555555556"/>
  <pageSetup horizontalDpi="300" verticalDpi="300" orientation="portrait"/>
  <headerFooter alignWithMargins="0">
    <oddFooter>&amp;R4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2015-03-16T13:04:14Z</cp:lastPrinted>
  <dcterms:created xsi:type="dcterms:W3CDTF">2013-12-19T08:50:52Z</dcterms:created>
  <dcterms:modified xsi:type="dcterms:W3CDTF">2020-09-30T12:01:01Z</dcterms:modified>
  <cp:category/>
  <cp:version/>
  <cp:contentType/>
  <cp:contentStatus/>
  <cp:revision>1</cp:revision>
</cp:coreProperties>
</file>