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tabRatio="822" activeTab="0"/>
  </bookViews>
  <sheets>
    <sheet name="Баланс" sheetId="1" r:id="rId1"/>
    <sheet name="ОД" sheetId="2" r:id="rId2"/>
    <sheet name="ОПП " sheetId="3" r:id="rId3"/>
    <sheet name="ОСК " sheetId="4" r:id="rId4"/>
    <sheet name="Спр.инв." sheetId="5" r:id="rId5"/>
  </sheets>
  <definedNames>
    <definedName name="_xlnm.Print_Area" localSheetId="0">'Баланс'!$A$1:$C$76</definedName>
  </definedNames>
  <calcPr fullCalcOnLoad="1"/>
</workbook>
</file>

<file path=xl/sharedStrings.xml><?xml version="1.0" encoding="utf-8"?>
<sst xmlns="http://schemas.openxmlformats.org/spreadsheetml/2006/main" count="190" uniqueCount="173">
  <si>
    <t>( в хил. лв.)</t>
  </si>
  <si>
    <t>АКТИВИ</t>
  </si>
  <si>
    <t>(в хил. лв.)</t>
  </si>
  <si>
    <t>Обща сума I:</t>
  </si>
  <si>
    <t>Обща сума II:</t>
  </si>
  <si>
    <t>Обща сума III:</t>
  </si>
  <si>
    <t>Задължения към персонала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</si>
  <si>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</si>
  <si>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</si>
  <si>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</si>
  <si>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</si>
  <si>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I. Инвестиции в дъщерни предприятия</t>
  </si>
  <si>
    <t>СТАРА ПЛАНИНА ХОЛД АД</t>
  </si>
  <si>
    <t xml:space="preserve"> СТАРА ПЛАНИНА ХОЛД АД</t>
  </si>
  <si>
    <t>II. Инвестиции в асоциирани предприятия</t>
  </si>
  <si>
    <t>III. Инвестиции в други предприятия</t>
  </si>
  <si>
    <t>Обща сума (I+II+III):</t>
  </si>
  <si>
    <t>Инвестиции в асоциирани предприятия</t>
  </si>
  <si>
    <t>Инвестиции в други предприятия</t>
  </si>
  <si>
    <t>Дългосрочни вземания</t>
  </si>
  <si>
    <t>Вземания от свързани лица</t>
  </si>
  <si>
    <t>Данъци за възстановяване</t>
  </si>
  <si>
    <t>Пари и парични еквиваленти</t>
  </si>
  <si>
    <t>Предплатени разходи</t>
  </si>
  <si>
    <t>Акционерен капитал</t>
  </si>
  <si>
    <t>Неразпределена печалба</t>
  </si>
  <si>
    <t>Текуща печалба (загуба)</t>
  </si>
  <si>
    <t>Общо капитал и резерви</t>
  </si>
  <si>
    <t>Текущи</t>
  </si>
  <si>
    <t>Приходи от операции с инвестиции</t>
  </si>
  <si>
    <t>Парични потоци от оперативна дейност</t>
  </si>
  <si>
    <t>Плащания на доставчици</t>
  </si>
  <si>
    <t>Други постъпления /плащания от оперативна дейност</t>
  </si>
  <si>
    <t>Плащания, свързани с възнаграждения</t>
  </si>
  <si>
    <t>Парични потоци от инвестиционна дейност</t>
  </si>
  <si>
    <t>Парични потоци от финансова дейност</t>
  </si>
  <si>
    <t>Покупка на дълготрайни активи</t>
  </si>
  <si>
    <t>Покупка на инвестиции</t>
  </si>
  <si>
    <t>Продажба на инвестиции</t>
  </si>
  <si>
    <t>Получени дивиденти от инвестиции</t>
  </si>
  <si>
    <t>Нетен паричен поток от оперативна дейност</t>
  </si>
  <si>
    <t>Нетен паричен поток от инвестиционна дейност</t>
  </si>
  <si>
    <t>Нетен паричен поток от финансова дейност</t>
  </si>
  <si>
    <t>Изменение на паричните средства през периода</t>
  </si>
  <si>
    <t>Парични средства в началото на периода</t>
  </si>
  <si>
    <t>Парични средства в края на периода</t>
  </si>
  <si>
    <t>Постъпления от заеми</t>
  </si>
  <si>
    <t>Платени заеми</t>
  </si>
  <si>
    <t>Изплатени дивиденти</t>
  </si>
  <si>
    <t>Капитал и резерви</t>
  </si>
  <si>
    <t>Нетекущи</t>
  </si>
  <si>
    <t xml:space="preserve">СТАРА ПЛАНИНА ХОЛД АД </t>
  </si>
  <si>
    <t>ПОКАЗАТЕЛИ</t>
  </si>
  <si>
    <t xml:space="preserve">резерв от последващи 
оценки </t>
  </si>
  <si>
    <t xml:space="preserve">Салдо в началото на отчетния период </t>
  </si>
  <si>
    <t xml:space="preserve">Нетна печалба/загуба за периода  </t>
  </si>
  <si>
    <t xml:space="preserve">Салдо към края на отчетния период </t>
  </si>
  <si>
    <t>Други разходи</t>
  </si>
  <si>
    <t>Печалба преди данъци</t>
  </si>
  <si>
    <t>Разходи за данъци</t>
  </si>
  <si>
    <t>Доход на акция</t>
  </si>
  <si>
    <t>основен капитал</t>
  </si>
  <si>
    <t>натрупани печалби/ загуби</t>
  </si>
  <si>
    <t>общо собствен капитал</t>
  </si>
  <si>
    <t>общи резерви</t>
  </si>
  <si>
    <t>Последващи оценки на финансови активи и инструменти</t>
  </si>
  <si>
    <t>КОНСОЛИДИРАН СЧЕТОВОДЕН  БАЛАНС</t>
  </si>
  <si>
    <t>Нематериални активи</t>
  </si>
  <si>
    <t>Разходи за бъдещи периоди</t>
  </si>
  <si>
    <t xml:space="preserve">Материали </t>
  </si>
  <si>
    <t xml:space="preserve">Продукция </t>
  </si>
  <si>
    <t>Стоки</t>
  </si>
  <si>
    <t>Незавършено производство</t>
  </si>
  <si>
    <t>Биологични активи</t>
  </si>
  <si>
    <t>Вземания от клиенти и доставчици</t>
  </si>
  <si>
    <t>Предоставени аванси</t>
  </si>
  <si>
    <t>Съдебни и присъдени вземания</t>
  </si>
  <si>
    <t>Други вземания</t>
  </si>
  <si>
    <t>Целеви резерви</t>
  </si>
  <si>
    <t>Малцинствени участия</t>
  </si>
  <si>
    <t>Други</t>
  </si>
  <si>
    <t xml:space="preserve">Задължения по получени заеми </t>
  </si>
  <si>
    <t>Отсрочени приходи</t>
  </si>
  <si>
    <t>Отсрочени данъци</t>
  </si>
  <si>
    <t>Задължения към свързани предприятия</t>
  </si>
  <si>
    <t>Задължения към клиенти и доставчици</t>
  </si>
  <si>
    <t>Получени аванси</t>
  </si>
  <si>
    <t>Задължения към осигурителни организации</t>
  </si>
  <si>
    <t>Данъчни задължения</t>
  </si>
  <si>
    <t>Провизии</t>
  </si>
  <si>
    <t xml:space="preserve">КОНСОЛИДИРАН ОТЧЕТ ЗА ДОХОДИТЕ  </t>
  </si>
  <si>
    <t>Приходи от продажба на продукция</t>
  </si>
  <si>
    <t>Приходи от продажба на стоки</t>
  </si>
  <si>
    <t>Приходи от продажба на услуги</t>
  </si>
  <si>
    <t>Приходи от други продажби</t>
  </si>
  <si>
    <t>Разлики от валутни курсове /нетно/</t>
  </si>
  <si>
    <t>Други финансови приходи/разходи /нетно/</t>
  </si>
  <si>
    <t>Разходи за материали</t>
  </si>
  <si>
    <t>Разходи за външни услуги</t>
  </si>
  <si>
    <t>Разходи за амортизации</t>
  </si>
  <si>
    <t>Разходи за възнаграждение</t>
  </si>
  <si>
    <t>Разходи за осигуровки</t>
  </si>
  <si>
    <t>Промени в салдото на готовата продукция и незавършеното производство</t>
  </si>
  <si>
    <t>Балансова стойност на продадените активи</t>
  </si>
  <si>
    <t>Приходи/разходи от асоциирани предприятия</t>
  </si>
  <si>
    <t>Приходи от финансирания</t>
  </si>
  <si>
    <t>Печалба след облагане с данъци</t>
  </si>
  <si>
    <t>Малцинствено участие печалба/загуба</t>
  </si>
  <si>
    <t>Нетна печалба за периода</t>
  </si>
  <si>
    <t>КОНСОЛИДИРАН  ОТЧЕТ ЗА ПАРИЧНИТЕ ПОТОЦИ ПО ПРЕКИЯ МЕТОД</t>
  </si>
  <si>
    <t>Постъпления от клиенти</t>
  </si>
  <si>
    <t>Предоставени заеми</t>
  </si>
  <si>
    <t>Върнати заеми</t>
  </si>
  <si>
    <t>Плащания по лизингови договори</t>
  </si>
  <si>
    <t>Изплащане на лихви, такси и комисионни</t>
  </si>
  <si>
    <t>Други плащания за финансова дейност</t>
  </si>
  <si>
    <t xml:space="preserve"> КОНСОЛИДИРАН ОТЧЕТ  ЗА ИЗМЕНЕНИЯТА В СОБСТВЕНИЯ  КАПИТАЛ</t>
  </si>
  <si>
    <t>Малцинствено участие</t>
  </si>
  <si>
    <t>Други изменения в собствения капитал</t>
  </si>
  <si>
    <t>Земи</t>
  </si>
  <si>
    <t xml:space="preserve">           КОНСОЛИДИРАНА СПРАВКА </t>
  </si>
  <si>
    <t>Сгради и конструкции</t>
  </si>
  <si>
    <t>Машини и оборудване</t>
  </si>
  <si>
    <t>Съоръжения</t>
  </si>
  <si>
    <t>Транспортни средства</t>
  </si>
  <si>
    <t>Стопански инвентар</t>
  </si>
  <si>
    <t>Разходи за придобиване и ликвидация на ДМА</t>
  </si>
  <si>
    <t>Други МДА</t>
  </si>
  <si>
    <t>ОБЩО АКТИВИ</t>
  </si>
  <si>
    <t>Нетекущи активи</t>
  </si>
  <si>
    <t>Текущи активи</t>
  </si>
  <si>
    <t>Общо нетекущи активи</t>
  </si>
  <si>
    <t>Общо текущи активи</t>
  </si>
  <si>
    <t>ОБЩО КАПИТАЛ И ПАСИВИ</t>
  </si>
  <si>
    <t>ПАСИВИ</t>
  </si>
  <si>
    <t>Общо нетекущи пасиви</t>
  </si>
  <si>
    <t>Общо текущи пасиви</t>
  </si>
  <si>
    <t>Общо пасиви</t>
  </si>
  <si>
    <t>Разходи/приходи за лихви /нетно/</t>
  </si>
  <si>
    <t>Постъпления от продажба на ДА</t>
  </si>
  <si>
    <t>1.Хидравлични елементи и системи АД, гр. Ямбол, ул. "Пирин" № 1</t>
  </si>
  <si>
    <t>2.Славяна АД, гр. Славяново, обл. Плевенска</t>
  </si>
  <si>
    <t>3.Фазан АД, гр. Русе, бул. "Трети март" № 5</t>
  </si>
  <si>
    <t>4.Елхим-Искра АД, гр. Пазарджик, ул. "Искра" №9</t>
  </si>
  <si>
    <t>5.СПХ Транс ООД,  гр. София, ул. “Фр. Ж. Кюри” № 20</t>
  </si>
  <si>
    <t>1.М+С Хидравлик АД, гр. Казанлък, ул. "Козлодуй" № 68</t>
  </si>
  <si>
    <t>2.Пътстройинжинеринг АД, гр. Кърджали, бул. “Беломорски” № 79</t>
  </si>
  <si>
    <t>3.Българска роза АД, гр. Карлово, Индустриална зона</t>
  </si>
  <si>
    <t>4.Птици и птичи продукти АД, гр. Плевен, ул. "Васил Левски" № 1</t>
  </si>
  <si>
    <t>5.Форсан България ООД, гр. София, ул. “Фр. Ж. Кюри” № 20</t>
  </si>
  <si>
    <t>Приходи от дивиденти</t>
  </si>
  <si>
    <t>Постъпления от емитиране на ценни книжа</t>
  </si>
  <si>
    <t>Плащания/постъпления свързани с финансови активи,държани с цел търговия</t>
  </si>
  <si>
    <t>Разпределение на печалбата за дивиденти</t>
  </si>
  <si>
    <t>1.Лизингова компания АД, гр. София, ул."Фр.Ж.Кюри" № 20</t>
  </si>
  <si>
    <t>2.СПХ Транс ООД,  гр. София, ул. “Фр. Ж. Кюри” № 20</t>
  </si>
  <si>
    <t>3. ЕКОБАТ АД</t>
  </si>
  <si>
    <t>4. Хидравлични елементи и системи АД, гр. Ямбол, ул. "Пирин" № 1</t>
  </si>
  <si>
    <t>Вземания по предоставени търговски заеми</t>
  </si>
  <si>
    <t>Получени лихви по предоставени заеми</t>
  </si>
  <si>
    <t>Платени/възстановени данъци</t>
  </si>
  <si>
    <t>Дългосрочни вземания по предоставени търговски заеми</t>
  </si>
  <si>
    <t>Други постъпления /плащания от инвестиционн дейност</t>
  </si>
  <si>
    <t>Други разпределения на печалбата</t>
  </si>
  <si>
    <t xml:space="preserve">                                                                  </t>
  </si>
  <si>
    <t xml:space="preserve">                                             Съставител: Кремена Дюлгерова</t>
  </si>
  <si>
    <t xml:space="preserve">                        </t>
  </si>
  <si>
    <t>Изпълнителен директор: Васил Велев</t>
  </si>
  <si>
    <t>Съставител: Кремена Дюлгерова</t>
  </si>
  <si>
    <t>Финансови активи</t>
  </si>
  <si>
    <t>към 30.09.2008 г.</t>
  </si>
  <si>
    <t>към  30.09.2008 г.</t>
  </si>
  <si>
    <t>27.11.2008 г.</t>
  </si>
</sst>
</file>

<file path=xl/styles.xml><?xml version="1.0" encoding="utf-8"?>
<styleSheet xmlns="http://schemas.openxmlformats.org/spreadsheetml/2006/main">
  <numFmts count="6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_-;#,##0\ &quot;$&quot;\-"/>
    <numFmt numFmtId="165" formatCode="#,##0\ &quot;$&quot;_-;[Red]#,##0\ &quot;$&quot;\-"/>
    <numFmt numFmtId="166" formatCode="#,##0.00\ &quot;$&quot;_-;#,##0.00\ &quot;$&quot;\-"/>
    <numFmt numFmtId="167" formatCode="#,##0.00\ &quot;$&quot;_-;[Red]#,##0.00\ &quot;$&quot;\-"/>
    <numFmt numFmtId="168" formatCode="_-* #,##0\ &quot;$&quot;_-;_-* #,##0\ &quot;$&quot;\-;_-* &quot;-&quot;\ &quot;$&quot;_-;_-@_-"/>
    <numFmt numFmtId="169" formatCode="_-* #,##0\ _$_-;_-* #,##0\ _$\-;_-* &quot;-&quot;\ _$_-;_-@_-"/>
    <numFmt numFmtId="170" formatCode="_-* #,##0.00\ &quot;$&quot;_-;_-* #,##0.00\ &quot;$&quot;\-;_-* &quot;-&quot;??\ &quot;$&quot;_-;_-@_-"/>
    <numFmt numFmtId="171" formatCode="_-* #,##0.00\ _$_-;_-* #,##0.00\ _$\-;_-* &quot;-&quot;??\ _$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"/>
    <numFmt numFmtId="191" formatCode="&quot;лв&quot;#,##0_);\(&quot;лв&quot;#,##0\)"/>
    <numFmt numFmtId="192" formatCode="&quot;лв&quot;#,##0_);[Red]\(&quot;лв&quot;#,##0\)"/>
    <numFmt numFmtId="193" formatCode="&quot;лв&quot;#,##0.00_);\(&quot;лв&quot;#,##0.00\)"/>
    <numFmt numFmtId="194" formatCode="&quot;лв&quot;#,##0.00_);[Red]\(&quot;лв&quot;#,##0.00\)"/>
    <numFmt numFmtId="195" formatCode="_(&quot;лв&quot;* #,##0_);_(&quot;лв&quot;* \(#,##0\);_(&quot;лв&quot;* &quot;-&quot;_);_(@_)"/>
    <numFmt numFmtId="196" formatCode="_(&quot;лв&quot;* #,##0.00_);_(&quot;лв&quot;* \(#,##0.00\);_(&quot;лв&quot;* &quot;-&quot;??_);_(@_)"/>
    <numFmt numFmtId="197" formatCode="#,##0\ &quot;лв.&quot;;\-#,##0\ &quot;лв.&quot;"/>
    <numFmt numFmtId="198" formatCode="#,##0\ &quot;лв.&quot;;[Red]\-#,##0\ &quot;лв.&quot;"/>
    <numFmt numFmtId="199" formatCode="#,##0.00\ &quot;лв.&quot;;\-#,##0.00\ &quot;лв.&quot;"/>
    <numFmt numFmtId="200" formatCode="#,##0.00\ &quot;лв.&quot;;[Red]\-#,##0.00\ &quot;лв.&quot;"/>
    <numFmt numFmtId="201" formatCode="_-* #,##0\ &quot;лв.&quot;_-;\-* #,##0\ &quot;лв.&quot;_-;_-* &quot;-&quot;\ &quot;лв.&quot;_-;_-@_-"/>
    <numFmt numFmtId="202" formatCode="_-* #,##0\ _л_в_._-;\-* #,##0\ _л_в_._-;_-* &quot;-&quot;\ _л_в_._-;_-@_-"/>
    <numFmt numFmtId="203" formatCode="_-* #,##0.00\ &quot;лв.&quot;_-;\-* #,##0.00\ &quot;лв.&quot;_-;_-* &quot;-&quot;??\ &quot;лв.&quot;_-;_-@_-"/>
    <numFmt numFmtId="204" formatCode="_-* #,##0.00\ _л_в_._-;\-* #,##0.00\ _л_в_._-;_-* &quot;-&quot;??\ _л_в_._-;_-@_-"/>
    <numFmt numFmtId="205" formatCode="#,###"/>
    <numFmt numFmtId="206" formatCode="###\'#"/>
    <numFmt numFmtId="207" formatCode="dd\-mmm\-yy_)"/>
    <numFmt numFmtId="208" formatCode="0.0000000"/>
    <numFmt numFmtId="209" formatCode="0.000000"/>
    <numFmt numFmtId="210" formatCode="0.00000"/>
    <numFmt numFmtId="211" formatCode="mm/dd/yy"/>
    <numFmt numFmtId="212" formatCode="0.0000000000"/>
    <numFmt numFmtId="213" formatCode="0.00000000000"/>
    <numFmt numFmtId="214" formatCode="0.000000000"/>
    <numFmt numFmtId="215" formatCode="0.00000000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[$€-2]\ #,##0.00_);[Red]\([$€-2]\ #,##0.00\)"/>
    <numFmt numFmtId="220" formatCode="_(* #,###\2_);_(* \(#,##0\);_(* &quot;-&quot;_);_(@_)"/>
    <numFmt numFmtId="221" formatCode="_(* #,##0_);_(* \(#,###\2\);_(* &quot;-&quot;_);_(@_)"/>
    <numFmt numFmtId="222" formatCode="_(* #,##0_);_(* \(#,##0\);_(* &quot;-&quot;\2_);_(@_)"/>
    <numFmt numFmtId="223" formatCode="_(* #,##0.00_);_(* \(#,##0\);_(* &quot;-&quot;_);_(@_)"/>
    <numFmt numFmtId="224" formatCode="_(* #,##0_);_(* \(#,##0.00\);_(* &quot;-&quot;_);_(@_)"/>
  </numFmts>
  <fonts count="18">
    <font>
      <sz val="10"/>
      <name val="Arial"/>
      <family val="0"/>
    </font>
    <font>
      <sz val="10"/>
      <name val="Timok"/>
      <family val="0"/>
    </font>
    <font>
      <sz val="10"/>
      <name val="TmsCyr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color indexed="18"/>
      <name val="Arial"/>
      <family val="2"/>
    </font>
    <font>
      <sz val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8"/>
      <name val="Arial"/>
      <family val="2"/>
    </font>
    <font>
      <b/>
      <i/>
      <sz val="12"/>
      <name val="Arial"/>
      <family val="2"/>
    </font>
    <font>
      <sz val="8"/>
      <name val="Arial"/>
      <family val="0"/>
    </font>
    <font>
      <sz val="11"/>
      <color indexed="8"/>
      <name val="Arial"/>
      <family val="2"/>
    </font>
    <font>
      <b/>
      <i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5" fillId="0" borderId="0" xfId="25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6" fillId="0" borderId="0" xfId="26" applyFont="1" applyAlignment="1" applyProtection="1">
      <alignment wrapText="1"/>
      <protection/>
    </xf>
    <xf numFmtId="0" fontId="6" fillId="0" borderId="0" xfId="25" applyFont="1" applyFill="1" applyAlignment="1" applyProtection="1">
      <alignment vertical="top" wrapText="1"/>
      <protection locked="0"/>
    </xf>
    <xf numFmtId="0" fontId="5" fillId="0" borderId="0" xfId="25" applyFont="1" applyFill="1" applyBorder="1" applyAlignment="1" applyProtection="1">
      <alignment vertical="top" wrapText="1"/>
      <protection locked="0"/>
    </xf>
    <xf numFmtId="0" fontId="6" fillId="0" borderId="0" xfId="26" applyFont="1" applyBorder="1" applyAlignment="1" applyProtection="1">
      <alignment wrapText="1"/>
      <protection/>
    </xf>
    <xf numFmtId="1" fontId="6" fillId="2" borderId="0" xfId="26" applyNumberFormat="1" applyFont="1" applyFill="1" applyBorder="1" applyAlignment="1" applyProtection="1">
      <alignment wrapText="1"/>
      <protection locked="0"/>
    </xf>
    <xf numFmtId="0" fontId="6" fillId="0" borderId="0" xfId="0" applyFont="1" applyAlignment="1" applyProtection="1">
      <alignment horizontal="left" vertical="top"/>
      <protection/>
    </xf>
    <xf numFmtId="0" fontId="6" fillId="0" borderId="0" xfId="26" applyFont="1" applyAlignment="1" applyProtection="1">
      <alignment vertical="top" wrapText="1"/>
      <protection/>
    </xf>
    <xf numFmtId="1" fontId="6" fillId="0" borderId="0" xfId="25" applyNumberFormat="1" applyFont="1" applyBorder="1" applyAlignment="1" applyProtection="1">
      <alignment horizontal="right" vertical="top"/>
      <protection locked="0"/>
    </xf>
    <xf numFmtId="0" fontId="6" fillId="0" borderId="0" xfId="26" applyFont="1" applyFill="1" applyAlignment="1" applyProtection="1">
      <alignment wrapText="1"/>
      <protection/>
    </xf>
    <xf numFmtId="0" fontId="9" fillId="0" borderId="0" xfId="26" applyFont="1" applyAlignment="1" applyProtection="1">
      <alignment horizontal="center" wrapText="1"/>
      <protection locked="0"/>
    </xf>
    <xf numFmtId="0" fontId="10" fillId="0" borderId="0" xfId="26" applyFont="1" applyAlignment="1" applyProtection="1">
      <alignment wrapText="1"/>
      <protection/>
    </xf>
    <xf numFmtId="0" fontId="7" fillId="0" borderId="0" xfId="25" applyFont="1" applyAlignment="1">
      <alignment vertical="top"/>
      <protection/>
    </xf>
    <xf numFmtId="0" fontId="7" fillId="0" borderId="0" xfId="25" applyFont="1" applyAlignment="1">
      <alignment/>
      <protection/>
    </xf>
    <xf numFmtId="3" fontId="7" fillId="0" borderId="0" xfId="25" applyNumberFormat="1" applyFont="1" applyAlignment="1" applyProtection="1">
      <alignment vertical="top" wrapText="1"/>
      <protection locked="0"/>
    </xf>
    <xf numFmtId="0" fontId="7" fillId="0" borderId="0" xfId="25" applyFont="1" applyAlignment="1" applyProtection="1">
      <alignment vertical="top" wrapText="1"/>
      <protection locked="0"/>
    </xf>
    <xf numFmtId="0" fontId="8" fillId="0" borderId="0" xfId="25" applyFont="1" applyBorder="1" applyAlignment="1" applyProtection="1">
      <alignment horizontal="center" vertical="top"/>
      <protection locked="0"/>
    </xf>
    <xf numFmtId="0" fontId="8" fillId="0" borderId="1" xfId="25" applyFont="1" applyBorder="1" applyAlignment="1" applyProtection="1">
      <alignment horizontal="left" vertical="center"/>
      <protection/>
    </xf>
    <xf numFmtId="14" fontId="7" fillId="0" borderId="1" xfId="25" applyNumberFormat="1" applyFont="1" applyBorder="1" applyAlignment="1" applyProtection="1">
      <alignment horizontal="right" vertical="center" wrapText="1"/>
      <protection/>
    </xf>
    <xf numFmtId="0" fontId="12" fillId="0" borderId="1" xfId="0" applyFont="1" applyBorder="1" applyAlignment="1">
      <alignment horizontal="justify" vertical="top" wrapText="1"/>
    </xf>
    <xf numFmtId="3" fontId="12" fillId="0" borderId="1" xfId="0" applyNumberFormat="1" applyFont="1" applyBorder="1" applyAlignment="1">
      <alignment horizontal="right" vertical="top" wrapText="1"/>
    </xf>
    <xf numFmtId="0" fontId="12" fillId="0" borderId="0" xfId="0" applyFont="1" applyAlignment="1">
      <alignment horizontal="justify" vertical="top" wrapText="1"/>
    </xf>
    <xf numFmtId="0" fontId="12" fillId="0" borderId="0" xfId="0" applyFont="1" applyAlignment="1">
      <alignment horizontal="right" vertical="top" wrapText="1"/>
    </xf>
    <xf numFmtId="3" fontId="11" fillId="0" borderId="2" xfId="0" applyNumberFormat="1" applyFont="1" applyBorder="1" applyAlignment="1">
      <alignment horizontal="right" vertical="top" wrapText="1"/>
    </xf>
    <xf numFmtId="0" fontId="7" fillId="0" borderId="0" xfId="0" applyFont="1" applyAlignment="1">
      <alignment/>
    </xf>
    <xf numFmtId="3" fontId="11" fillId="0" borderId="3" xfId="0" applyNumberFormat="1" applyFont="1" applyBorder="1" applyAlignment="1">
      <alignment horizontal="right" vertical="top" wrapText="1"/>
    </xf>
    <xf numFmtId="0" fontId="12" fillId="0" borderId="0" xfId="0" applyFont="1" applyAlignment="1">
      <alignment vertical="top" wrapText="1"/>
    </xf>
    <xf numFmtId="3" fontId="11" fillId="0" borderId="1" xfId="0" applyNumberFormat="1" applyFont="1" applyBorder="1" applyAlignment="1">
      <alignment horizontal="right" vertical="top" wrapText="1"/>
    </xf>
    <xf numFmtId="3" fontId="12" fillId="0" borderId="0" xfId="0" applyNumberFormat="1" applyFont="1" applyBorder="1" applyAlignment="1">
      <alignment horizontal="right" vertical="top" wrapText="1"/>
    </xf>
    <xf numFmtId="0" fontId="12" fillId="0" borderId="1" xfId="0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0" fontId="11" fillId="3" borderId="0" xfId="25" applyFont="1" applyFill="1" applyBorder="1" applyAlignment="1" applyProtection="1">
      <alignment horizontal="left" wrapText="1"/>
      <protection/>
    </xf>
    <xf numFmtId="3" fontId="11" fillId="0" borderId="5" xfId="0" applyNumberFormat="1" applyFont="1" applyBorder="1" applyAlignment="1">
      <alignment vertical="top" wrapText="1"/>
    </xf>
    <xf numFmtId="3" fontId="7" fillId="0" borderId="0" xfId="25" applyNumberFormat="1" applyFont="1" applyBorder="1" applyAlignment="1" applyProtection="1">
      <alignment vertical="top" wrapText="1"/>
      <protection locked="0"/>
    </xf>
    <xf numFmtId="0" fontId="7" fillId="0" borderId="0" xfId="25" applyFont="1" applyBorder="1" applyAlignment="1" applyProtection="1">
      <alignment vertical="top" wrapText="1"/>
      <protection locked="0"/>
    </xf>
    <xf numFmtId="3" fontId="7" fillId="0" borderId="0" xfId="25" applyNumberFormat="1" applyFont="1" applyBorder="1" applyAlignment="1" applyProtection="1">
      <alignment horizontal="left" vertical="top"/>
      <protection locked="0"/>
    </xf>
    <xf numFmtId="0" fontId="7" fillId="0" borderId="0" xfId="25" applyFont="1" applyBorder="1" applyAlignment="1">
      <alignment vertical="top"/>
      <protection/>
    </xf>
    <xf numFmtId="0" fontId="12" fillId="0" borderId="0" xfId="0" applyFont="1" applyBorder="1" applyAlignment="1">
      <alignment vertical="top" wrapText="1"/>
    </xf>
    <xf numFmtId="0" fontId="11" fillId="3" borderId="6" xfId="25" applyFont="1" applyFill="1" applyBorder="1" applyAlignment="1" applyProtection="1">
      <alignment horizontal="left" wrapText="1"/>
      <protection/>
    </xf>
    <xf numFmtId="0" fontId="7" fillId="0" borderId="1" xfId="0" applyFont="1" applyBorder="1" applyAlignment="1">
      <alignment wrapText="1"/>
    </xf>
    <xf numFmtId="0" fontId="8" fillId="0" borderId="0" xfId="25" applyFont="1" applyBorder="1" applyAlignment="1" applyProtection="1">
      <alignment vertical="top" wrapText="1"/>
      <protection locked="0"/>
    </xf>
    <xf numFmtId="3" fontId="7" fillId="0" borderId="0" xfId="25" applyNumberFormat="1" applyFont="1" applyBorder="1" applyAlignment="1" applyProtection="1">
      <alignment horizontal="center" vertical="top"/>
      <protection locked="0"/>
    </xf>
    <xf numFmtId="0" fontId="8" fillId="0" borderId="0" xfId="25" applyFont="1" applyAlignment="1">
      <alignment vertical="top"/>
      <protection/>
    </xf>
    <xf numFmtId="0" fontId="11" fillId="0" borderId="7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7" fillId="0" borderId="0" xfId="27" applyFont="1" applyBorder="1" applyAlignment="1">
      <alignment vertical="center" wrapText="1"/>
      <protection/>
    </xf>
    <xf numFmtId="3" fontId="8" fillId="0" borderId="0" xfId="27" applyNumberFormat="1" applyFont="1" applyBorder="1" applyAlignment="1" applyProtection="1">
      <alignment horizontal="right" vertical="center"/>
      <protection locked="0"/>
    </xf>
    <xf numFmtId="0" fontId="7" fillId="0" borderId="0" xfId="27" applyFont="1" applyBorder="1" applyAlignment="1">
      <alignment vertical="center"/>
      <protection/>
    </xf>
    <xf numFmtId="3" fontId="7" fillId="0" borderId="0" xfId="27" applyNumberFormat="1" applyFont="1" applyBorder="1" applyAlignment="1">
      <alignment vertical="center" wrapText="1"/>
      <protection/>
    </xf>
    <xf numFmtId="3" fontId="7" fillId="0" borderId="0" xfId="27" applyNumberFormat="1" applyFont="1" applyBorder="1" applyAlignment="1">
      <alignment vertical="center"/>
      <protection/>
    </xf>
    <xf numFmtId="185" fontId="7" fillId="0" borderId="7" xfId="0" applyNumberFormat="1" applyFont="1" applyBorder="1" applyAlignment="1">
      <alignment/>
    </xf>
    <xf numFmtId="0" fontId="8" fillId="0" borderId="0" xfId="27" applyNumberFormat="1" applyFont="1" applyBorder="1" applyAlignment="1" applyProtection="1">
      <alignment vertical="center"/>
      <protection locked="0"/>
    </xf>
    <xf numFmtId="185" fontId="12" fillId="0" borderId="1" xfId="0" applyNumberFormat="1" applyFont="1" applyBorder="1" applyAlignment="1">
      <alignment horizontal="right" vertical="top" wrapText="1"/>
    </xf>
    <xf numFmtId="0" fontId="12" fillId="0" borderId="8" xfId="0" applyFont="1" applyBorder="1" applyAlignment="1">
      <alignment vertical="top" wrapText="1"/>
    </xf>
    <xf numFmtId="185" fontId="12" fillId="0" borderId="7" xfId="0" applyNumberFormat="1" applyFont="1" applyBorder="1" applyAlignment="1">
      <alignment horizontal="right" vertical="top" wrapText="1"/>
    </xf>
    <xf numFmtId="185" fontId="12" fillId="0" borderId="4" xfId="0" applyNumberFormat="1" applyFont="1" applyBorder="1" applyAlignment="1">
      <alignment horizontal="right" vertical="top" wrapText="1"/>
    </xf>
    <xf numFmtId="1" fontId="7" fillId="0" borderId="0" xfId="25" applyNumberFormat="1" applyFont="1" applyBorder="1" applyAlignment="1" applyProtection="1">
      <alignment horizontal="left" vertical="top" wrapText="1"/>
      <protection locked="0"/>
    </xf>
    <xf numFmtId="3" fontId="7" fillId="0" borderId="0" xfId="25" applyNumberFormat="1" applyFont="1" applyAlignment="1" applyProtection="1">
      <alignment horizontal="center" vertical="top" wrapText="1"/>
      <protection locked="0"/>
    </xf>
    <xf numFmtId="0" fontId="7" fillId="0" borderId="1" xfId="0" applyFont="1" applyBorder="1" applyAlignment="1">
      <alignment/>
    </xf>
    <xf numFmtId="3" fontId="11" fillId="0" borderId="9" xfId="0" applyNumberFormat="1" applyFont="1" applyBorder="1" applyAlignment="1">
      <alignment horizontal="right" vertical="top" wrapText="1"/>
    </xf>
    <xf numFmtId="185" fontId="7" fillId="0" borderId="1" xfId="0" applyNumberFormat="1" applyFont="1" applyBorder="1" applyAlignment="1">
      <alignment/>
    </xf>
    <xf numFmtId="0" fontId="12" fillId="0" borderId="8" xfId="0" applyFont="1" applyBorder="1" applyAlignment="1">
      <alignment horizontal="right" vertical="top" wrapText="1"/>
    </xf>
    <xf numFmtId="3" fontId="11" fillId="0" borderId="10" xfId="0" applyNumberFormat="1" applyFont="1" applyBorder="1" applyAlignment="1">
      <alignment horizontal="right" vertical="top" wrapText="1"/>
    </xf>
    <xf numFmtId="3" fontId="12" fillId="0" borderId="7" xfId="0" applyNumberFormat="1" applyFont="1" applyBorder="1" applyAlignment="1">
      <alignment horizontal="right" vertical="top" wrapText="1"/>
    </xf>
    <xf numFmtId="0" fontId="12" fillId="0" borderId="8" xfId="0" applyFont="1" applyBorder="1" applyAlignment="1">
      <alignment horizontal="justify" vertical="top" wrapText="1"/>
    </xf>
    <xf numFmtId="3" fontId="12" fillId="0" borderId="8" xfId="0" applyNumberFormat="1" applyFont="1" applyBorder="1" applyAlignment="1">
      <alignment horizontal="right" vertical="top" wrapText="1"/>
    </xf>
    <xf numFmtId="0" fontId="7" fillId="0" borderId="0" xfId="25" applyFont="1" applyBorder="1" applyAlignment="1">
      <alignment/>
      <protection/>
    </xf>
    <xf numFmtId="3" fontId="11" fillId="0" borderId="11" xfId="0" applyNumberFormat="1" applyFont="1" applyBorder="1" applyAlignment="1">
      <alignment horizontal="right" vertical="top" wrapText="1"/>
    </xf>
    <xf numFmtId="3" fontId="11" fillId="0" borderId="4" xfId="0" applyNumberFormat="1" applyFont="1" applyBorder="1" applyAlignment="1">
      <alignment horizontal="right" vertical="top" wrapText="1"/>
    </xf>
    <xf numFmtId="0" fontId="11" fillId="0" borderId="11" xfId="0" applyFont="1" applyBorder="1" applyAlignment="1">
      <alignment vertical="top" wrapText="1"/>
    </xf>
    <xf numFmtId="3" fontId="11" fillId="0" borderId="11" xfId="0" applyNumberFormat="1" applyFont="1" applyBorder="1" applyAlignment="1">
      <alignment vertical="top" wrapText="1"/>
    </xf>
    <xf numFmtId="3" fontId="11" fillId="0" borderId="8" xfId="0" applyNumberFormat="1" applyFont="1" applyBorder="1" applyAlignment="1">
      <alignment horizontal="right" vertical="top" wrapText="1"/>
    </xf>
    <xf numFmtId="185" fontId="11" fillId="0" borderId="7" xfId="0" applyNumberFormat="1" applyFont="1" applyBorder="1" applyAlignment="1">
      <alignment horizontal="right" vertical="top" wrapText="1"/>
    </xf>
    <xf numFmtId="0" fontId="13" fillId="0" borderId="0" xfId="24" applyFont="1" applyAlignment="1">
      <alignment horizontal="center"/>
      <protection/>
    </xf>
    <xf numFmtId="0" fontId="7" fillId="0" borderId="0" xfId="24" applyFont="1">
      <alignment/>
      <protection/>
    </xf>
    <xf numFmtId="0" fontId="7" fillId="0" borderId="0" xfId="24" applyFont="1" applyAlignment="1">
      <alignment/>
      <protection/>
    </xf>
    <xf numFmtId="0" fontId="7" fillId="0" borderId="0" xfId="23" applyFont="1" applyBorder="1" applyAlignment="1">
      <alignment vertical="justify"/>
      <protection/>
    </xf>
    <xf numFmtId="0" fontId="7" fillId="0" borderId="1" xfId="22" applyFont="1" applyBorder="1" applyAlignment="1">
      <alignment horizontal="left" wrapText="1"/>
      <protection/>
    </xf>
    <xf numFmtId="3" fontId="7" fillId="2" borderId="1" xfId="22" applyNumberFormat="1" applyFont="1" applyFill="1" applyBorder="1" applyAlignment="1" applyProtection="1">
      <alignment horizontal="right" wrapText="1"/>
      <protection locked="0"/>
    </xf>
    <xf numFmtId="2" fontId="7" fillId="2" borderId="1" xfId="22" applyNumberFormat="1" applyFont="1" applyFill="1" applyBorder="1" applyAlignment="1">
      <alignment horizontal="right" wrapText="1"/>
      <protection/>
    </xf>
    <xf numFmtId="0" fontId="14" fillId="0" borderId="1" xfId="22" applyFont="1" applyBorder="1" applyAlignment="1">
      <alignment horizontal="right" wrapText="1"/>
      <protection/>
    </xf>
    <xf numFmtId="3" fontId="7" fillId="2" borderId="1" xfId="22" applyNumberFormat="1" applyFont="1" applyFill="1" applyBorder="1" applyAlignment="1">
      <alignment horizontal="right" wrapText="1"/>
      <protection/>
    </xf>
    <xf numFmtId="4" fontId="7" fillId="2" borderId="1" xfId="22" applyNumberFormat="1" applyFont="1" applyFill="1" applyBorder="1" applyAlignment="1">
      <alignment horizontal="right" wrapText="1"/>
      <protection/>
    </xf>
    <xf numFmtId="0" fontId="14" fillId="0" borderId="1" xfId="22" applyFont="1" applyBorder="1" applyAlignment="1">
      <alignment horizontal="left" wrapText="1"/>
      <protection/>
    </xf>
    <xf numFmtId="3" fontId="7" fillId="0" borderId="0" xfId="24" applyNumberFormat="1" applyFont="1">
      <alignment/>
      <protection/>
    </xf>
    <xf numFmtId="0" fontId="7" fillId="0" borderId="0" xfId="28" applyFont="1">
      <alignment/>
      <protection/>
    </xf>
    <xf numFmtId="0" fontId="8" fillId="0" borderId="0" xfId="28" applyFont="1" applyAlignment="1">
      <alignment horizontal="center" wrapText="1"/>
      <protection/>
    </xf>
    <xf numFmtId="0" fontId="8" fillId="0" borderId="0" xfId="28" applyFont="1">
      <alignment/>
      <protection/>
    </xf>
    <xf numFmtId="0" fontId="8" fillId="0" borderId="0" xfId="28" applyFont="1" applyBorder="1" applyAlignment="1" applyProtection="1">
      <alignment horizontal="left" vertical="center" wrapText="1"/>
      <protection/>
    </xf>
    <xf numFmtId="0" fontId="7" fillId="0" borderId="0" xfId="25" applyFont="1" applyAlignment="1">
      <alignment vertical="top" wrapText="1"/>
      <protection/>
    </xf>
    <xf numFmtId="0" fontId="8" fillId="0" borderId="0" xfId="28" applyFont="1" applyBorder="1" applyAlignment="1">
      <alignment horizontal="left" vertical="top" wrapText="1"/>
      <protection/>
    </xf>
    <xf numFmtId="0" fontId="8" fillId="2" borderId="1" xfId="28" applyFont="1" applyFill="1" applyBorder="1" applyAlignment="1">
      <alignment vertical="center" wrapText="1"/>
      <protection/>
    </xf>
    <xf numFmtId="3" fontId="8" fillId="2" borderId="1" xfId="28" applyNumberFormat="1" applyFont="1" applyFill="1" applyBorder="1" applyAlignment="1" applyProtection="1">
      <alignment/>
      <protection/>
    </xf>
    <xf numFmtId="3" fontId="8" fillId="2" borderId="1" xfId="28" applyNumberFormat="1" applyFont="1" applyFill="1" applyBorder="1" applyAlignment="1" applyProtection="1">
      <alignment/>
      <protection locked="0"/>
    </xf>
    <xf numFmtId="0" fontId="7" fillId="2" borderId="1" xfId="28" applyFont="1" applyFill="1" applyBorder="1" applyAlignment="1">
      <alignment vertical="center" wrapText="1"/>
      <protection/>
    </xf>
    <xf numFmtId="3" fontId="7" fillId="2" borderId="1" xfId="28" applyNumberFormat="1" applyFont="1" applyFill="1" applyBorder="1" applyAlignment="1" applyProtection="1">
      <alignment/>
      <protection/>
    </xf>
    <xf numFmtId="0" fontId="8" fillId="0" borderId="0" xfId="28" applyFont="1" applyBorder="1" applyAlignment="1" applyProtection="1">
      <alignment vertical="center" wrapText="1"/>
      <protection locked="0"/>
    </xf>
    <xf numFmtId="3" fontId="7" fillId="0" borderId="0" xfId="28" applyNumberFormat="1" applyFont="1" applyBorder="1" applyAlignment="1" applyProtection="1">
      <alignment vertical="center"/>
      <protection locked="0"/>
    </xf>
    <xf numFmtId="0" fontId="7" fillId="0" borderId="0" xfId="28" applyFont="1" applyBorder="1" applyProtection="1">
      <alignment/>
      <protection locked="0"/>
    </xf>
    <xf numFmtId="1" fontId="7" fillId="0" borderId="0" xfId="25" applyNumberFormat="1" applyFont="1" applyAlignment="1" applyProtection="1">
      <alignment vertical="top" wrapText="1"/>
      <protection locked="0"/>
    </xf>
    <xf numFmtId="3" fontId="7" fillId="0" borderId="0" xfId="25" applyNumberFormat="1" applyFont="1" applyAlignment="1" applyProtection="1">
      <alignment vertical="top"/>
      <protection locked="0"/>
    </xf>
    <xf numFmtId="3" fontId="7" fillId="0" borderId="0" xfId="25" applyNumberFormat="1" applyFont="1" applyAlignment="1" applyProtection="1">
      <alignment horizontal="right" vertical="top" wrapText="1"/>
      <protection locked="0"/>
    </xf>
    <xf numFmtId="0" fontId="7" fillId="0" borderId="0" xfId="28" applyFont="1" applyBorder="1" applyAlignment="1" applyProtection="1">
      <alignment wrapText="1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0" xfId="28" applyFont="1" applyProtection="1">
      <alignment/>
      <protection locked="0"/>
    </xf>
    <xf numFmtId="1" fontId="7" fillId="0" borderId="0" xfId="25" applyNumberFormat="1" applyFont="1" applyBorder="1" applyAlignment="1" applyProtection="1">
      <alignment horizontal="right" vertical="top" wrapText="1"/>
      <protection locked="0"/>
    </xf>
    <xf numFmtId="0" fontId="7" fillId="0" borderId="0" xfId="28" applyFont="1" applyAlignment="1">
      <alignment wrapText="1"/>
      <protection/>
    </xf>
    <xf numFmtId="0" fontId="7" fillId="0" borderId="0" xfId="25" applyFont="1" applyAlignment="1" applyProtection="1">
      <alignment horizontal="center" vertical="top" wrapText="1"/>
      <protection locked="0"/>
    </xf>
    <xf numFmtId="0" fontId="6" fillId="0" borderId="0" xfId="26" applyFont="1" applyFill="1" applyBorder="1" applyAlignment="1" applyProtection="1">
      <alignment horizontal="right" vertical="center" wrapText="1"/>
      <protection locked="0"/>
    </xf>
    <xf numFmtId="0" fontId="7" fillId="0" borderId="1" xfId="26" applyFont="1" applyBorder="1" applyAlignment="1" applyProtection="1">
      <alignment vertical="top" wrapText="1"/>
      <protection/>
    </xf>
    <xf numFmtId="0" fontId="7" fillId="0" borderId="4" xfId="26" applyFont="1" applyBorder="1" applyAlignment="1" applyProtection="1">
      <alignment vertical="top" wrapText="1"/>
      <protection/>
    </xf>
    <xf numFmtId="3" fontId="6" fillId="0" borderId="0" xfId="26" applyNumberFormat="1" applyFont="1" applyBorder="1" applyAlignment="1" applyProtection="1">
      <alignment horizontal="right" wrapText="1"/>
      <protection locked="0"/>
    </xf>
    <xf numFmtId="0" fontId="6" fillId="0" borderId="0" xfId="26" applyFont="1" applyAlignment="1">
      <alignment horizontal="right" wrapText="1"/>
      <protection/>
    </xf>
    <xf numFmtId="0" fontId="6" fillId="0" borderId="1" xfId="28" applyFont="1" applyBorder="1" applyAlignment="1">
      <alignment horizontal="center" vertical="center" wrapText="1"/>
      <protection/>
    </xf>
    <xf numFmtId="0" fontId="6" fillId="0" borderId="1" xfId="28" applyFont="1" applyBorder="1" applyAlignment="1">
      <alignment horizontal="centerContinuous" vertical="center" wrapText="1"/>
      <protection/>
    </xf>
    <xf numFmtId="0" fontId="5" fillId="0" borderId="0" xfId="28" applyFont="1" applyAlignment="1">
      <alignment horizontal="center" vertical="center" wrapText="1"/>
      <protection/>
    </xf>
    <xf numFmtId="0" fontId="5" fillId="0" borderId="1" xfId="22" applyFont="1" applyBorder="1" applyAlignment="1">
      <alignment horizontal="center" vertical="center" wrapText="1"/>
      <protection/>
    </xf>
    <xf numFmtId="0" fontId="6" fillId="0" borderId="1" xfId="22" applyFont="1" applyBorder="1" applyAlignment="1">
      <alignment horizontal="center" vertical="center" wrapText="1"/>
      <protection/>
    </xf>
    <xf numFmtId="0" fontId="5" fillId="0" borderId="0" xfId="24" applyFont="1">
      <alignment/>
      <protection/>
    </xf>
    <xf numFmtId="0" fontId="16" fillId="3" borderId="0" xfId="25" applyFont="1" applyFill="1" applyBorder="1" applyAlignment="1" applyProtection="1">
      <alignment wrapText="1"/>
      <protection/>
    </xf>
    <xf numFmtId="0" fontId="11" fillId="0" borderId="12" xfId="0" applyFont="1" applyBorder="1" applyAlignment="1">
      <alignment vertical="top" wrapText="1"/>
    </xf>
    <xf numFmtId="3" fontId="6" fillId="2" borderId="0" xfId="25" applyNumberFormat="1" applyFont="1" applyFill="1" applyBorder="1" applyAlignment="1" applyProtection="1">
      <alignment wrapText="1"/>
      <protection locked="0"/>
    </xf>
    <xf numFmtId="0" fontId="6" fillId="0" borderId="0" xfId="25" applyFont="1" applyAlignment="1">
      <alignment/>
      <protection/>
    </xf>
    <xf numFmtId="0" fontId="6" fillId="0" borderId="0" xfId="25" applyFont="1" applyAlignment="1">
      <alignment vertical="top"/>
      <protection/>
    </xf>
    <xf numFmtId="3" fontId="6" fillId="0" borderId="0" xfId="25" applyNumberFormat="1" applyFont="1" applyAlignment="1" applyProtection="1">
      <alignment horizontal="left" vertical="top" wrapText="1"/>
      <protection locked="0"/>
    </xf>
    <xf numFmtId="3" fontId="6" fillId="0" borderId="0" xfId="25" applyNumberFormat="1" applyFont="1" applyAlignment="1" applyProtection="1">
      <alignment vertical="top" wrapText="1"/>
      <protection locked="0"/>
    </xf>
    <xf numFmtId="3" fontId="6" fillId="0" borderId="0" xfId="25" applyNumberFormat="1" applyFont="1" applyBorder="1" applyAlignment="1" applyProtection="1">
      <alignment horizontal="right" vertical="top"/>
      <protection locked="0"/>
    </xf>
    <xf numFmtId="0" fontId="6" fillId="0" borderId="0" xfId="25" applyFont="1" applyAlignment="1" applyProtection="1">
      <alignment vertical="top" wrapText="1"/>
      <protection locked="0"/>
    </xf>
    <xf numFmtId="0" fontId="17" fillId="0" borderId="0" xfId="27" applyFont="1" applyBorder="1" applyAlignment="1" applyProtection="1">
      <alignment horizontal="right" vertical="center" wrapText="1"/>
      <protection/>
    </xf>
    <xf numFmtId="3" fontId="6" fillId="0" borderId="0" xfId="27" applyNumberFormat="1" applyFont="1" applyBorder="1" applyAlignment="1" applyProtection="1">
      <alignment horizontal="center" vertical="center" wrapText="1"/>
      <protection/>
    </xf>
    <xf numFmtId="3" fontId="5" fillId="2" borderId="0" xfId="27" applyNumberFormat="1" applyFont="1" applyFill="1" applyBorder="1" applyAlignment="1" applyProtection="1">
      <alignment vertical="center" wrapText="1"/>
      <protection/>
    </xf>
    <xf numFmtId="0" fontId="6" fillId="0" borderId="0" xfId="27" applyFont="1" applyBorder="1" applyAlignment="1">
      <alignment vertical="center"/>
      <protection/>
    </xf>
    <xf numFmtId="0" fontId="6" fillId="0" borderId="0" xfId="25" applyFont="1" applyBorder="1" applyAlignment="1" applyProtection="1">
      <alignment vertical="top" wrapText="1"/>
      <protection locked="0"/>
    </xf>
    <xf numFmtId="3" fontId="6" fillId="0" borderId="0" xfId="25" applyNumberFormat="1" applyFont="1" applyBorder="1" applyAlignment="1" applyProtection="1">
      <alignment vertical="top" wrapText="1"/>
      <protection locked="0"/>
    </xf>
    <xf numFmtId="0" fontId="6" fillId="0" borderId="0" xfId="25" applyFont="1" applyBorder="1" applyAlignment="1">
      <alignment vertical="top"/>
      <protection/>
    </xf>
    <xf numFmtId="3" fontId="6" fillId="0" borderId="0" xfId="25" applyNumberFormat="1" applyFont="1" applyBorder="1" applyAlignment="1" applyProtection="1">
      <alignment horizontal="right" vertical="top" wrapText="1"/>
      <protection locked="0"/>
    </xf>
    <xf numFmtId="0" fontId="5" fillId="0" borderId="0" xfId="28" applyFont="1" applyBorder="1" applyAlignment="1" applyProtection="1">
      <alignment vertical="center" wrapText="1"/>
      <protection locked="0"/>
    </xf>
    <xf numFmtId="3" fontId="6" fillId="0" borderId="0" xfId="28" applyNumberFormat="1" applyFont="1" applyBorder="1" applyAlignment="1" applyProtection="1">
      <alignment vertical="center"/>
      <protection locked="0"/>
    </xf>
    <xf numFmtId="0" fontId="6" fillId="0" borderId="0" xfId="28" applyFont="1" applyBorder="1" applyProtection="1">
      <alignment/>
      <protection locked="0"/>
    </xf>
    <xf numFmtId="0" fontId="6" fillId="0" borderId="0" xfId="28" applyFont="1">
      <alignment/>
      <protection/>
    </xf>
    <xf numFmtId="0" fontId="5" fillId="0" borderId="0" xfId="22" applyFont="1" applyBorder="1" applyAlignment="1">
      <alignment horizontal="left" vertical="center" wrapText="1"/>
      <protection/>
    </xf>
    <xf numFmtId="0" fontId="6" fillId="0" borderId="0" xfId="22" applyFont="1" applyBorder="1" applyAlignment="1">
      <alignment horizontal="left" vertical="center" wrapText="1"/>
      <protection/>
    </xf>
    <xf numFmtId="0" fontId="6" fillId="0" borderId="0" xfId="24" applyFont="1">
      <alignment/>
      <protection/>
    </xf>
    <xf numFmtId="0" fontId="6" fillId="0" borderId="0" xfId="21" applyFont="1" applyAlignment="1" applyProtection="1">
      <alignment horizontal="left" vertical="center" wrapText="1"/>
      <protection locked="0"/>
    </xf>
    <xf numFmtId="0" fontId="11" fillId="0" borderId="10" xfId="0" applyFont="1" applyBorder="1" applyAlignment="1">
      <alignment vertical="top" wrapText="1"/>
    </xf>
    <xf numFmtId="0" fontId="11" fillId="0" borderId="13" xfId="0" applyFont="1" applyBorder="1" applyAlignment="1">
      <alignment vertical="top" wrapText="1"/>
    </xf>
    <xf numFmtId="0" fontId="11" fillId="0" borderId="5" xfId="0" applyFont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3" fontId="11" fillId="0" borderId="0" xfId="0" applyNumberFormat="1" applyFont="1" applyBorder="1" applyAlignment="1">
      <alignment horizontal="right" vertical="top" wrapText="1"/>
    </xf>
    <xf numFmtId="0" fontId="11" fillId="0" borderId="0" xfId="0" applyFont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11" fillId="0" borderId="15" xfId="0" applyFont="1" applyFill="1" applyBorder="1" applyAlignment="1">
      <alignment horizontal="justify" vertical="top" wrapText="1"/>
    </xf>
    <xf numFmtId="3" fontId="11" fillId="0" borderId="16" xfId="0" applyNumberFormat="1" applyFont="1" applyFill="1" applyBorder="1" applyAlignment="1">
      <alignment horizontal="right" vertical="top" wrapText="1"/>
    </xf>
    <xf numFmtId="3" fontId="11" fillId="0" borderId="17" xfId="0" applyNumberFormat="1" applyFont="1" applyFill="1" applyBorder="1" applyAlignment="1">
      <alignment horizontal="right" vertical="top" wrapText="1"/>
    </xf>
    <xf numFmtId="0" fontId="12" fillId="0" borderId="12" xfId="0" applyFont="1" applyBorder="1" applyAlignment="1">
      <alignment horizontal="justify" vertical="top" wrapText="1"/>
    </xf>
    <xf numFmtId="0" fontId="7" fillId="0" borderId="8" xfId="0" applyFont="1" applyBorder="1" applyAlignment="1">
      <alignment/>
    </xf>
    <xf numFmtId="0" fontId="12" fillId="0" borderId="12" xfId="0" applyFont="1" applyBorder="1" applyAlignment="1">
      <alignment vertical="top" wrapText="1"/>
    </xf>
    <xf numFmtId="0" fontId="8" fillId="0" borderId="0" xfId="27" applyFont="1" applyBorder="1" applyAlignment="1">
      <alignment vertical="center"/>
      <protection/>
    </xf>
    <xf numFmtId="0" fontId="11" fillId="0" borderId="9" xfId="0" applyFont="1" applyBorder="1" applyAlignment="1">
      <alignment vertical="top" wrapText="1"/>
    </xf>
    <xf numFmtId="2" fontId="11" fillId="0" borderId="2" xfId="0" applyNumberFormat="1" applyFont="1" applyBorder="1" applyAlignment="1">
      <alignment horizontal="right" vertical="top" wrapText="1"/>
    </xf>
    <xf numFmtId="185" fontId="12" fillId="0" borderId="8" xfId="0" applyNumberFormat="1" applyFont="1" applyBorder="1" applyAlignment="1">
      <alignment horizontal="right" vertical="top" wrapText="1"/>
    </xf>
    <xf numFmtId="0" fontId="11" fillId="0" borderId="4" xfId="0" applyFont="1" applyBorder="1" applyAlignment="1">
      <alignment horizontal="justify" vertical="top" wrapText="1"/>
    </xf>
    <xf numFmtId="0" fontId="11" fillId="0" borderId="2" xfId="0" applyFont="1" applyBorder="1" applyAlignment="1">
      <alignment horizontal="right" vertical="top" wrapText="1"/>
    </xf>
    <xf numFmtId="0" fontId="7" fillId="0" borderId="15" xfId="0" applyFont="1" applyBorder="1" applyAlignment="1">
      <alignment vertical="top" wrapText="1"/>
    </xf>
    <xf numFmtId="0" fontId="11" fillId="0" borderId="18" xfId="0" applyFont="1" applyBorder="1" applyAlignment="1">
      <alignment vertical="top" wrapText="1"/>
    </xf>
    <xf numFmtId="185" fontId="11" fillId="0" borderId="18" xfId="0" applyNumberFormat="1" applyFont="1" applyBorder="1" applyAlignment="1">
      <alignment horizontal="right" vertical="top" wrapText="1"/>
    </xf>
    <xf numFmtId="185" fontId="12" fillId="0" borderId="16" xfId="0" applyNumberFormat="1" applyFont="1" applyBorder="1" applyAlignment="1">
      <alignment horizontal="right" vertical="top" wrapText="1"/>
    </xf>
    <xf numFmtId="0" fontId="7" fillId="0" borderId="19" xfId="26" applyFont="1" applyBorder="1" applyAlignment="1" applyProtection="1">
      <alignment wrapText="1"/>
      <protection/>
    </xf>
    <xf numFmtId="185" fontId="12" fillId="0" borderId="20" xfId="0" applyNumberFormat="1" applyFont="1" applyBorder="1" applyAlignment="1">
      <alignment horizontal="right" vertical="top" wrapText="1"/>
    </xf>
    <xf numFmtId="3" fontId="6" fillId="0" borderId="0" xfId="25" applyNumberFormat="1" applyFont="1" applyBorder="1" applyAlignment="1" applyProtection="1">
      <alignment horizontal="left" vertical="top"/>
      <protection locked="0"/>
    </xf>
    <xf numFmtId="223" fontId="7" fillId="2" borderId="1" xfId="28" applyNumberFormat="1" applyFont="1" applyFill="1" applyBorder="1" applyAlignment="1" applyProtection="1">
      <alignment/>
      <protection/>
    </xf>
    <xf numFmtId="3" fontId="6" fillId="0" borderId="0" xfId="25" applyNumberFormat="1" applyFont="1" applyBorder="1" applyAlignment="1" applyProtection="1">
      <alignment horizontal="center"/>
      <protection locked="0"/>
    </xf>
    <xf numFmtId="0" fontId="7" fillId="2" borderId="1" xfId="28" applyNumberFormat="1" applyFont="1" applyFill="1" applyBorder="1" applyAlignment="1" applyProtection="1">
      <alignment/>
      <protection/>
    </xf>
    <xf numFmtId="185" fontId="7" fillId="0" borderId="0" xfId="0" applyNumberFormat="1" applyFont="1" applyBorder="1" applyAlignment="1">
      <alignment/>
    </xf>
    <xf numFmtId="3" fontId="7" fillId="2" borderId="1" xfId="28" applyNumberFormat="1" applyFont="1" applyFill="1" applyBorder="1" applyAlignment="1" applyProtection="1">
      <alignment/>
      <protection locked="0"/>
    </xf>
    <xf numFmtId="0" fontId="11" fillId="3" borderId="15" xfId="25" applyFont="1" applyFill="1" applyBorder="1" applyAlignment="1" applyProtection="1">
      <alignment horizontal="left" wrapText="1"/>
      <protection/>
    </xf>
    <xf numFmtId="0" fontId="11" fillId="3" borderId="16" xfId="25" applyFont="1" applyFill="1" applyBorder="1" applyAlignment="1" applyProtection="1">
      <alignment horizontal="left" wrapText="1"/>
      <protection/>
    </xf>
    <xf numFmtId="0" fontId="11" fillId="3" borderId="17" xfId="25" applyFont="1" applyFill="1" applyBorder="1" applyAlignment="1" applyProtection="1">
      <alignment horizontal="left" wrapText="1"/>
      <protection/>
    </xf>
    <xf numFmtId="0" fontId="11" fillId="0" borderId="15" xfId="0" applyFont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0" fontId="11" fillId="0" borderId="17" xfId="0" applyFont="1" applyBorder="1" applyAlignment="1">
      <alignment vertical="top" wrapText="1"/>
    </xf>
    <xf numFmtId="0" fontId="8" fillId="0" borderId="12" xfId="25" applyFont="1" applyBorder="1" applyAlignment="1" applyProtection="1">
      <alignment horizontal="left" vertical="center"/>
      <protection/>
    </xf>
    <xf numFmtId="0" fontId="8" fillId="0" borderId="6" xfId="25" applyFont="1" applyBorder="1" applyAlignment="1" applyProtection="1">
      <alignment horizontal="left" vertical="center"/>
      <protection/>
    </xf>
    <xf numFmtId="0" fontId="8" fillId="0" borderId="21" xfId="25" applyFont="1" applyBorder="1" applyAlignment="1" applyProtection="1">
      <alignment horizontal="left" vertical="center"/>
      <protection/>
    </xf>
    <xf numFmtId="0" fontId="9" fillId="0" borderId="0" xfId="25" applyFont="1" applyBorder="1" applyAlignment="1" applyProtection="1">
      <alignment horizontal="center" vertical="center"/>
      <protection locked="0"/>
    </xf>
    <xf numFmtId="0" fontId="8" fillId="0" borderId="0" xfId="25" applyFont="1" applyBorder="1" applyAlignment="1" applyProtection="1">
      <alignment horizontal="center" vertical="top"/>
      <protection locked="0"/>
    </xf>
    <xf numFmtId="0" fontId="5" fillId="0" borderId="0" xfId="25" applyFont="1" applyBorder="1" applyAlignment="1" applyProtection="1">
      <alignment horizontal="center" vertical="top"/>
      <protection locked="0"/>
    </xf>
    <xf numFmtId="0" fontId="11" fillId="3" borderId="22" xfId="25" applyFont="1" applyFill="1" applyBorder="1" applyAlignment="1" applyProtection="1">
      <alignment horizontal="left" wrapText="1"/>
      <protection/>
    </xf>
    <xf numFmtId="0" fontId="11" fillId="3" borderId="23" xfId="25" applyFont="1" applyFill="1" applyBorder="1" applyAlignment="1" applyProtection="1">
      <alignment horizontal="left" wrapText="1"/>
      <protection/>
    </xf>
    <xf numFmtId="0" fontId="11" fillId="3" borderId="24" xfId="25" applyFont="1" applyFill="1" applyBorder="1" applyAlignment="1" applyProtection="1">
      <alignment horizontal="left" wrapText="1"/>
      <protection/>
    </xf>
    <xf numFmtId="0" fontId="8" fillId="0" borderId="0" xfId="27" applyNumberFormat="1" applyFont="1" applyBorder="1" applyAlignment="1" applyProtection="1">
      <alignment horizontal="center" vertical="center"/>
      <protection locked="0"/>
    </xf>
    <xf numFmtId="0" fontId="9" fillId="0" borderId="0" xfId="26" applyFont="1" applyAlignment="1" applyProtection="1">
      <alignment horizontal="center" vertical="center" wrapText="1"/>
      <protection locked="0"/>
    </xf>
    <xf numFmtId="0" fontId="8" fillId="0" borderId="0" xfId="26" applyFont="1" applyBorder="1" applyAlignment="1" applyProtection="1">
      <alignment horizontal="center" vertical="center"/>
      <protection locked="0"/>
    </xf>
    <xf numFmtId="0" fontId="9" fillId="0" borderId="0" xfId="28" applyFont="1" applyAlignment="1">
      <alignment horizontal="center" vertical="center" wrapText="1"/>
      <protection/>
    </xf>
    <xf numFmtId="0" fontId="8" fillId="0" borderId="0" xfId="28" applyFont="1" applyAlignment="1">
      <alignment horizontal="center" wrapText="1"/>
      <protection/>
    </xf>
    <xf numFmtId="0" fontId="5" fillId="0" borderId="0" xfId="25" applyFont="1" applyBorder="1" applyAlignment="1" applyProtection="1">
      <alignment horizontal="center" vertical="top" wrapText="1"/>
      <protection locked="0"/>
    </xf>
    <xf numFmtId="0" fontId="7" fillId="0" borderId="15" xfId="22" applyFont="1" applyBorder="1" applyAlignment="1">
      <alignment horizontal="left" wrapText="1"/>
      <protection/>
    </xf>
    <xf numFmtId="0" fontId="7" fillId="0" borderId="16" xfId="22" applyFont="1" applyBorder="1" applyAlignment="1">
      <alignment horizontal="left" wrapText="1"/>
      <protection/>
    </xf>
    <xf numFmtId="0" fontId="9" fillId="0" borderId="0" xfId="24" applyFont="1" applyAlignment="1">
      <alignment horizontal="center" vertical="center"/>
      <protection/>
    </xf>
    <xf numFmtId="49" fontId="8" fillId="0" borderId="0" xfId="22" applyNumberFormat="1" applyFont="1" applyAlignment="1">
      <alignment horizontal="center" vertical="center" wrapText="1"/>
      <protection/>
    </xf>
    <xf numFmtId="0" fontId="5" fillId="0" borderId="0" xfId="23" applyFont="1" applyAlignment="1">
      <alignment horizontal="center" vertical="justify"/>
      <protection/>
    </xf>
  </cellXfs>
  <cellStyles count="16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l. 7.3" xfId="21"/>
    <cellStyle name="Normal_El. 7.5" xfId="22"/>
    <cellStyle name="Normal_El.7.2" xfId="23"/>
    <cellStyle name="Normal_Spravki_kod" xfId="24"/>
    <cellStyle name="Normal_Баланс" xfId="25"/>
    <cellStyle name="Normal_Отч.парич.поток" xfId="26"/>
    <cellStyle name="Normal_Отч.прих-разх" xfId="27"/>
    <cellStyle name="Normal_Отч.собств.кап.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6"/>
  <sheetViews>
    <sheetView showGridLines="0" tabSelected="1" zoomScale="75" zoomScaleNormal="75" zoomScaleSheetLayoutView="75" workbookViewId="0" topLeftCell="A1">
      <selection activeCell="A1" sqref="A1:C1"/>
    </sheetView>
  </sheetViews>
  <sheetFormatPr defaultColWidth="9.140625" defaultRowHeight="12.75"/>
  <cols>
    <col min="1" max="1" width="67.57421875" style="17" customWidth="1"/>
    <col min="2" max="2" width="25.57421875" style="16" customWidth="1"/>
    <col min="3" max="3" width="21.28125" style="16" customWidth="1"/>
    <col min="4" max="16384" width="9.28125" style="14" customWidth="1"/>
  </cols>
  <sheetData>
    <row r="1" spans="1:3" ht="27.75" customHeight="1">
      <c r="A1" s="187" t="s">
        <v>13</v>
      </c>
      <c r="B1" s="187"/>
      <c r="C1" s="187"/>
    </row>
    <row r="2" spans="1:3" ht="15.75">
      <c r="A2" s="188" t="s">
        <v>66</v>
      </c>
      <c r="B2" s="188"/>
      <c r="C2" s="188"/>
    </row>
    <row r="3" spans="1:3" ht="15">
      <c r="A3" s="189" t="s">
        <v>170</v>
      </c>
      <c r="B3" s="189"/>
      <c r="C3" s="189"/>
    </row>
    <row r="4" spans="1:3" ht="15.75">
      <c r="A4" s="42"/>
      <c r="B4" s="43"/>
      <c r="C4" s="113" t="s">
        <v>0</v>
      </c>
    </row>
    <row r="5" spans="1:3" ht="16.5" customHeight="1">
      <c r="A5" s="19" t="s">
        <v>1</v>
      </c>
      <c r="B5" s="20">
        <v>39721</v>
      </c>
      <c r="C5" s="20">
        <v>39447</v>
      </c>
    </row>
    <row r="6" spans="1:3" s="44" customFormat="1" ht="15.75">
      <c r="A6" s="190" t="s">
        <v>129</v>
      </c>
      <c r="B6" s="191"/>
      <c r="C6" s="192"/>
    </row>
    <row r="7" spans="1:3" s="44" customFormat="1" ht="6.75" customHeight="1">
      <c r="A7" s="33"/>
      <c r="B7" s="40"/>
      <c r="C7" s="40"/>
    </row>
    <row r="8" spans="1:3" s="15" customFormat="1" ht="15">
      <c r="A8" s="41" t="s">
        <v>119</v>
      </c>
      <c r="B8" s="22">
        <v>2023</v>
      </c>
      <c r="C8" s="22">
        <v>2035</v>
      </c>
    </row>
    <row r="9" spans="1:3" s="15" customFormat="1" ht="15">
      <c r="A9" s="41" t="s">
        <v>121</v>
      </c>
      <c r="B9" s="22">
        <v>9637</v>
      </c>
      <c r="C9" s="22">
        <v>8991</v>
      </c>
    </row>
    <row r="10" spans="1:3" s="15" customFormat="1" ht="15">
      <c r="A10" s="41" t="s">
        <v>122</v>
      </c>
      <c r="B10" s="22">
        <v>5308</v>
      </c>
      <c r="C10" s="22">
        <v>4101</v>
      </c>
    </row>
    <row r="11" spans="1:3" s="15" customFormat="1" ht="15">
      <c r="A11" s="41" t="s">
        <v>123</v>
      </c>
      <c r="B11" s="22">
        <v>2275</v>
      </c>
      <c r="C11" s="22">
        <v>2377</v>
      </c>
    </row>
    <row r="12" spans="1:3" s="15" customFormat="1" ht="15">
      <c r="A12" s="41" t="s">
        <v>124</v>
      </c>
      <c r="B12" s="22">
        <v>594</v>
      </c>
      <c r="C12" s="22">
        <v>557</v>
      </c>
    </row>
    <row r="13" spans="1:3" s="15" customFormat="1" ht="15">
      <c r="A13" s="41" t="s">
        <v>125</v>
      </c>
      <c r="B13" s="22">
        <v>25</v>
      </c>
      <c r="C13" s="22">
        <v>20</v>
      </c>
    </row>
    <row r="14" spans="1:3" s="15" customFormat="1" ht="15">
      <c r="A14" s="41" t="s">
        <v>126</v>
      </c>
      <c r="B14" s="22">
        <v>6089</v>
      </c>
      <c r="C14" s="22">
        <v>6602</v>
      </c>
    </row>
    <row r="15" spans="1:3" s="15" customFormat="1" ht="15">
      <c r="A15" s="41" t="s">
        <v>127</v>
      </c>
      <c r="B15" s="22">
        <v>43</v>
      </c>
      <c r="C15" s="22">
        <v>40</v>
      </c>
    </row>
    <row r="16" spans="1:3" s="15" customFormat="1" ht="15">
      <c r="A16" s="41" t="s">
        <v>67</v>
      </c>
      <c r="B16" s="22">
        <v>299</v>
      </c>
      <c r="C16" s="22">
        <v>144</v>
      </c>
    </row>
    <row r="17" spans="1:3" s="15" customFormat="1" ht="15">
      <c r="A17" s="41" t="s">
        <v>17</v>
      </c>
      <c r="B17" s="22">
        <v>15034</v>
      </c>
      <c r="C17" s="22">
        <v>13293</v>
      </c>
    </row>
    <row r="18" spans="1:3" s="15" customFormat="1" ht="15">
      <c r="A18" s="41" t="s">
        <v>18</v>
      </c>
      <c r="B18" s="22">
        <v>6529</v>
      </c>
      <c r="C18" s="22">
        <v>6529</v>
      </c>
    </row>
    <row r="19" spans="1:3" s="15" customFormat="1" ht="15">
      <c r="A19" s="66" t="s">
        <v>19</v>
      </c>
      <c r="B19" s="67">
        <v>24</v>
      </c>
      <c r="C19" s="67">
        <v>24</v>
      </c>
    </row>
    <row r="20" spans="1:3" s="15" customFormat="1" ht="15">
      <c r="A20" s="60" t="s">
        <v>161</v>
      </c>
      <c r="B20" s="67">
        <v>680</v>
      </c>
      <c r="C20" s="67">
        <v>500</v>
      </c>
    </row>
    <row r="21" spans="1:3" s="15" customFormat="1" ht="15">
      <c r="A21" s="66" t="s">
        <v>68</v>
      </c>
      <c r="B21" s="67">
        <v>5</v>
      </c>
      <c r="C21" s="67">
        <v>8</v>
      </c>
    </row>
    <row r="22" spans="1:3" s="15" customFormat="1" ht="16.5" thickBot="1">
      <c r="A22" s="164" t="s">
        <v>131</v>
      </c>
      <c r="B22" s="70">
        <f>SUM(B8:B21)</f>
        <v>48565</v>
      </c>
      <c r="C22" s="70">
        <f>SUM(C8:C21)</f>
        <v>45221</v>
      </c>
    </row>
    <row r="23" spans="1:3" s="15" customFormat="1" ht="6" customHeight="1">
      <c r="A23" s="23"/>
      <c r="B23" s="24"/>
      <c r="C23" s="24"/>
    </row>
    <row r="24" spans="1:3" s="15" customFormat="1" ht="15.75">
      <c r="A24" s="178" t="s">
        <v>130</v>
      </c>
      <c r="B24" s="179"/>
      <c r="C24" s="180"/>
    </row>
    <row r="25" spans="1:3" s="15" customFormat="1" ht="15">
      <c r="A25" s="60" t="s">
        <v>69</v>
      </c>
      <c r="B25" s="22">
        <v>11370</v>
      </c>
      <c r="C25" s="22">
        <v>11451</v>
      </c>
    </row>
    <row r="26" spans="1:3" s="15" customFormat="1" ht="15">
      <c r="A26" s="60" t="s">
        <v>70</v>
      </c>
      <c r="B26" s="22">
        <v>4968</v>
      </c>
      <c r="C26" s="22">
        <v>3320</v>
      </c>
    </row>
    <row r="27" spans="1:3" s="15" customFormat="1" ht="15">
      <c r="A27" s="60" t="s">
        <v>71</v>
      </c>
      <c r="B27" s="22">
        <v>84</v>
      </c>
      <c r="C27" s="22">
        <v>80</v>
      </c>
    </row>
    <row r="28" spans="1:3" s="15" customFormat="1" ht="15">
      <c r="A28" s="60" t="s">
        <v>72</v>
      </c>
      <c r="B28" s="22">
        <v>4146</v>
      </c>
      <c r="C28" s="22">
        <v>4895</v>
      </c>
    </row>
    <row r="29" spans="1:3" s="15" customFormat="1" ht="15">
      <c r="A29" s="60" t="s">
        <v>73</v>
      </c>
      <c r="B29" s="22">
        <v>375</v>
      </c>
      <c r="C29" s="22">
        <v>1116</v>
      </c>
    </row>
    <row r="30" spans="1:3" s="15" customFormat="1" ht="15">
      <c r="A30" s="60" t="s">
        <v>20</v>
      </c>
      <c r="B30" s="22">
        <v>1604</v>
      </c>
      <c r="C30" s="22">
        <v>473</v>
      </c>
    </row>
    <row r="31" spans="1:3" s="15" customFormat="1" ht="15">
      <c r="A31" s="60" t="s">
        <v>74</v>
      </c>
      <c r="B31" s="22">
        <v>11723</v>
      </c>
      <c r="C31" s="22">
        <v>9593</v>
      </c>
    </row>
    <row r="32" spans="1:3" s="15" customFormat="1" ht="15">
      <c r="A32" s="60" t="s">
        <v>75</v>
      </c>
      <c r="B32" s="22">
        <v>378</v>
      </c>
      <c r="C32" s="22">
        <v>418</v>
      </c>
    </row>
    <row r="33" spans="1:3" s="15" customFormat="1" ht="15">
      <c r="A33" s="60" t="s">
        <v>158</v>
      </c>
      <c r="B33" s="22">
        <v>1500</v>
      </c>
      <c r="C33" s="22">
        <v>1500</v>
      </c>
    </row>
    <row r="34" spans="1:3" s="15" customFormat="1" ht="15">
      <c r="A34" s="60" t="s">
        <v>76</v>
      </c>
      <c r="B34" s="22">
        <v>25</v>
      </c>
      <c r="C34" s="22">
        <v>22</v>
      </c>
    </row>
    <row r="35" spans="1:3" s="15" customFormat="1" ht="15">
      <c r="A35" s="60" t="s">
        <v>21</v>
      </c>
      <c r="B35" s="22">
        <v>1013</v>
      </c>
      <c r="C35" s="22">
        <v>1437</v>
      </c>
    </row>
    <row r="36" spans="1:3" s="15" customFormat="1" ht="15">
      <c r="A36" s="60" t="s">
        <v>77</v>
      </c>
      <c r="B36" s="22">
        <v>354</v>
      </c>
      <c r="C36" s="22">
        <v>108</v>
      </c>
    </row>
    <row r="37" spans="1:3" s="15" customFormat="1" ht="15">
      <c r="A37" s="21" t="s">
        <v>169</v>
      </c>
      <c r="B37" s="22">
        <v>73</v>
      </c>
      <c r="C37" s="22"/>
    </row>
    <row r="38" spans="1:3" s="15" customFormat="1" ht="15">
      <c r="A38" s="60" t="s">
        <v>22</v>
      </c>
      <c r="B38" s="22">
        <v>5674</v>
      </c>
      <c r="C38" s="22">
        <v>5979</v>
      </c>
    </row>
    <row r="39" spans="1:3" s="15" customFormat="1" ht="15">
      <c r="A39" s="21" t="s">
        <v>23</v>
      </c>
      <c r="B39" s="22">
        <v>61</v>
      </c>
      <c r="C39" s="22">
        <v>121</v>
      </c>
    </row>
    <row r="40" spans="1:3" s="15" customFormat="1" ht="16.5" thickBot="1">
      <c r="A40" s="164" t="s">
        <v>132</v>
      </c>
      <c r="B40" s="70">
        <f>SUM(B25:B39)</f>
        <v>43348</v>
      </c>
      <c r="C40" s="70">
        <f>SUM(C25:C39)</f>
        <v>40513</v>
      </c>
    </row>
    <row r="41" spans="1:3" s="15" customFormat="1" ht="16.5" thickBot="1">
      <c r="A41" s="146" t="s">
        <v>128</v>
      </c>
      <c r="B41" s="64">
        <f>B22+B40</f>
        <v>91913</v>
      </c>
      <c r="C41" s="27">
        <f>C22+C40</f>
        <v>85734</v>
      </c>
    </row>
    <row r="42" spans="1:3" s="15" customFormat="1" ht="9" customHeight="1" thickTop="1">
      <c r="A42" s="26"/>
      <c r="B42" s="26"/>
      <c r="C42" s="26"/>
    </row>
    <row r="43" spans="1:3" s="15" customFormat="1" ht="15.75">
      <c r="A43" s="181" t="s">
        <v>49</v>
      </c>
      <c r="B43" s="182"/>
      <c r="C43" s="183"/>
    </row>
    <row r="44" spans="1:3" s="15" customFormat="1" ht="15">
      <c r="A44" s="60" t="s">
        <v>24</v>
      </c>
      <c r="B44" s="22">
        <v>21000</v>
      </c>
      <c r="C44" s="22">
        <v>21000</v>
      </c>
    </row>
    <row r="45" spans="1:3" s="15" customFormat="1" ht="15">
      <c r="A45" s="60" t="s">
        <v>78</v>
      </c>
      <c r="B45" s="22">
        <v>5520</v>
      </c>
      <c r="C45" s="22">
        <v>2913</v>
      </c>
    </row>
    <row r="46" spans="1:3" s="15" customFormat="1" ht="15">
      <c r="A46" s="60" t="s">
        <v>25</v>
      </c>
      <c r="B46" s="22">
        <v>24677</v>
      </c>
      <c r="C46" s="22">
        <v>19829</v>
      </c>
    </row>
    <row r="47" spans="1:3" s="15" customFormat="1" ht="15">
      <c r="A47" s="60" t="s">
        <v>26</v>
      </c>
      <c r="B47" s="22">
        <v>5059</v>
      </c>
      <c r="C47" s="22">
        <v>8151</v>
      </c>
    </row>
    <row r="48" spans="1:3" s="15" customFormat="1" ht="16.5" thickBot="1">
      <c r="A48" s="147" t="s">
        <v>27</v>
      </c>
      <c r="B48" s="25">
        <f>SUM(B44:B47)</f>
        <v>56256</v>
      </c>
      <c r="C48" s="25">
        <f>SUM(C44:C47)</f>
        <v>51893</v>
      </c>
    </row>
    <row r="49" spans="1:3" s="15" customFormat="1" ht="9" customHeight="1" thickTop="1">
      <c r="A49" s="28"/>
      <c r="B49" s="24"/>
      <c r="C49" s="24"/>
    </row>
    <row r="50" spans="1:3" s="15" customFormat="1" ht="16.5" thickBot="1">
      <c r="A50" s="153" t="s">
        <v>79</v>
      </c>
      <c r="B50" s="165">
        <v>19804</v>
      </c>
      <c r="C50" s="165">
        <v>17551</v>
      </c>
    </row>
    <row r="51" spans="1:3" s="15" customFormat="1" ht="9.75" customHeight="1" thickTop="1">
      <c r="A51" s="152"/>
      <c r="B51" s="24"/>
      <c r="C51" s="24"/>
    </row>
    <row r="52" spans="1:3" s="15" customFormat="1" ht="15.75">
      <c r="A52" s="184" t="s">
        <v>134</v>
      </c>
      <c r="B52" s="185"/>
      <c r="C52" s="186"/>
    </row>
    <row r="53" spans="1:3" s="15" customFormat="1" ht="15.75">
      <c r="A53" s="154" t="s">
        <v>50</v>
      </c>
      <c r="B53" s="155"/>
      <c r="C53" s="156"/>
    </row>
    <row r="54" spans="1:3" s="15" customFormat="1" ht="15">
      <c r="A54" s="21" t="s">
        <v>80</v>
      </c>
      <c r="B54" s="22">
        <v>313</v>
      </c>
      <c r="C54" s="22">
        <v>350</v>
      </c>
    </row>
    <row r="55" spans="1:3" s="15" customFormat="1" ht="15">
      <c r="A55" s="157" t="s">
        <v>83</v>
      </c>
      <c r="B55" s="22">
        <v>36</v>
      </c>
      <c r="C55" s="22">
        <v>36</v>
      </c>
    </row>
    <row r="56" spans="1:3" s="15" customFormat="1" ht="15">
      <c r="A56" s="157" t="s">
        <v>82</v>
      </c>
      <c r="B56" s="22">
        <v>108</v>
      </c>
      <c r="C56" s="22">
        <v>132</v>
      </c>
    </row>
    <row r="57" spans="1:3" s="15" customFormat="1" ht="15.75">
      <c r="A57" s="122" t="s">
        <v>135</v>
      </c>
      <c r="B57" s="29">
        <f>SUM(B54:B56)</f>
        <v>457</v>
      </c>
      <c r="C57" s="29">
        <f>SUM(C54:C56)</f>
        <v>518</v>
      </c>
    </row>
    <row r="58" spans="1:3" s="15" customFormat="1" ht="15.75">
      <c r="A58" s="181" t="s">
        <v>28</v>
      </c>
      <c r="B58" s="182"/>
      <c r="C58" s="183"/>
    </row>
    <row r="59" spans="1:3" s="15" customFormat="1" ht="15">
      <c r="A59" s="21" t="s">
        <v>81</v>
      </c>
      <c r="B59" s="22">
        <v>4120</v>
      </c>
      <c r="C59" s="22">
        <v>4438</v>
      </c>
    </row>
    <row r="60" spans="1:3" s="15" customFormat="1" ht="15">
      <c r="A60" s="31" t="s">
        <v>84</v>
      </c>
      <c r="B60" s="22">
        <v>895</v>
      </c>
      <c r="C60" s="22">
        <v>578</v>
      </c>
    </row>
    <row r="61" spans="1:3" s="15" customFormat="1" ht="15">
      <c r="A61" s="60" t="s">
        <v>85</v>
      </c>
      <c r="B61" s="67">
        <v>6561</v>
      </c>
      <c r="C61" s="22">
        <v>6138</v>
      </c>
    </row>
    <row r="62" spans="1:3" s="15" customFormat="1" ht="15">
      <c r="A62" s="158" t="s">
        <v>86</v>
      </c>
      <c r="B62" s="67">
        <v>1209</v>
      </c>
      <c r="C62" s="67">
        <v>1396</v>
      </c>
    </row>
    <row r="63" spans="1:3" s="15" customFormat="1" ht="15">
      <c r="A63" s="55" t="s">
        <v>6</v>
      </c>
      <c r="B63" s="67">
        <v>592</v>
      </c>
      <c r="C63" s="67">
        <v>985</v>
      </c>
    </row>
    <row r="64" spans="1:3" s="15" customFormat="1" ht="15">
      <c r="A64" s="158" t="s">
        <v>87</v>
      </c>
      <c r="B64" s="63">
        <v>305</v>
      </c>
      <c r="C64" s="67">
        <v>377</v>
      </c>
    </row>
    <row r="65" spans="1:3" s="15" customFormat="1" ht="15">
      <c r="A65" s="55" t="s">
        <v>88</v>
      </c>
      <c r="B65" s="67">
        <v>106</v>
      </c>
      <c r="C65" s="63">
        <v>355</v>
      </c>
    </row>
    <row r="66" spans="1:3" s="15" customFormat="1" ht="15">
      <c r="A66" s="158" t="s">
        <v>80</v>
      </c>
      <c r="B66" s="63">
        <v>1106</v>
      </c>
      <c r="C66" s="67">
        <v>1098</v>
      </c>
    </row>
    <row r="67" spans="1:3" s="15" customFormat="1" ht="15">
      <c r="A67" s="55" t="s">
        <v>89</v>
      </c>
      <c r="B67" s="63">
        <v>434</v>
      </c>
      <c r="C67" s="63">
        <v>304</v>
      </c>
    </row>
    <row r="68" spans="1:3" s="15" customFormat="1" ht="15">
      <c r="A68" s="159" t="s">
        <v>82</v>
      </c>
      <c r="B68" s="63">
        <v>68</v>
      </c>
      <c r="C68" s="63">
        <v>103</v>
      </c>
    </row>
    <row r="69" spans="1:3" s="68" customFormat="1" ht="15.75">
      <c r="A69" s="122" t="s">
        <v>136</v>
      </c>
      <c r="B69" s="67">
        <f>SUM(B59:B68)</f>
        <v>15396</v>
      </c>
      <c r="C69" s="73">
        <f>SUM(C59:C68)</f>
        <v>15772</v>
      </c>
    </row>
    <row r="70" spans="1:3" s="15" customFormat="1" ht="16.5" thickBot="1">
      <c r="A70" s="149" t="s">
        <v>137</v>
      </c>
      <c r="B70" s="61">
        <f>B57+B69</f>
        <v>15853</v>
      </c>
      <c r="C70" s="61">
        <f>C57+C69</f>
        <v>16290</v>
      </c>
    </row>
    <row r="71" spans="1:3" s="15" customFormat="1" ht="11.25" customHeight="1" thickBot="1" thickTop="1">
      <c r="A71" s="71"/>
      <c r="B71" s="72"/>
      <c r="C71" s="69"/>
    </row>
    <row r="72" spans="1:3" s="15" customFormat="1" ht="16.5" thickBot="1">
      <c r="A72" s="148" t="s">
        <v>133</v>
      </c>
      <c r="B72" s="34">
        <f>B48+B50+B57+B69</f>
        <v>91913</v>
      </c>
      <c r="C72" s="34">
        <f>C48+C50+C57+C69</f>
        <v>85734</v>
      </c>
    </row>
    <row r="73" spans="1:3" s="124" customFormat="1" ht="9" customHeight="1" thickTop="1">
      <c r="A73" s="121"/>
      <c r="B73" s="123"/>
      <c r="C73" s="123"/>
    </row>
    <row r="74" spans="1:3" s="125" customFormat="1" ht="14.25">
      <c r="A74" s="2" t="s">
        <v>172</v>
      </c>
      <c r="B74" s="126"/>
      <c r="C74" s="126"/>
    </row>
    <row r="75" spans="1:3" s="125" customFormat="1" ht="14.25">
      <c r="A75" s="8" t="s">
        <v>165</v>
      </c>
      <c r="B75" s="172" t="s">
        <v>167</v>
      </c>
      <c r="C75" s="127"/>
    </row>
    <row r="76" spans="1:3" s="125" customFormat="1" ht="14.25">
      <c r="A76" s="8" t="s">
        <v>164</v>
      </c>
      <c r="B76" s="126"/>
      <c r="C76" s="128" t="s">
        <v>166</v>
      </c>
    </row>
  </sheetData>
  <mergeCells count="8">
    <mergeCell ref="A1:C1"/>
    <mergeCell ref="A2:C2"/>
    <mergeCell ref="A3:C3"/>
    <mergeCell ref="A6:C6"/>
    <mergeCell ref="A24:C24"/>
    <mergeCell ref="A43:C43"/>
    <mergeCell ref="A52:C52"/>
    <mergeCell ref="A58:C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71:C73 B25:B40 C39:C40 C25:C37 B18:C23 B49:C51 B8:C16 B42:C45 B59:C6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B52:C52">
      <formula1>-99999999999</formula1>
      <formula2>0</formula2>
    </dataValidation>
  </dataValidations>
  <printOptions horizontalCentered="1"/>
  <pageMargins left="0.2362204724409449" right="0.2362204724409449" top="0.31" bottom="0.33" header="0.19" footer="0.16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6"/>
  <sheetViews>
    <sheetView showGridLines="0" zoomScale="75" zoomScaleNormal="75" workbookViewId="0" topLeftCell="A1">
      <selection activeCell="A1" sqref="A1:C1"/>
    </sheetView>
  </sheetViews>
  <sheetFormatPr defaultColWidth="9.140625" defaultRowHeight="12.75"/>
  <cols>
    <col min="1" max="1" width="54.8515625" style="47" customWidth="1"/>
    <col min="2" max="2" width="29.421875" style="50" customWidth="1"/>
    <col min="3" max="3" width="24.7109375" style="51" customWidth="1"/>
    <col min="4" max="4" width="15.140625" style="49" customWidth="1"/>
    <col min="5" max="16384" width="9.28125" style="49" customWidth="1"/>
  </cols>
  <sheetData>
    <row r="1" spans="1:3" s="14" customFormat="1" ht="36.75" customHeight="1">
      <c r="A1" s="187" t="s">
        <v>13</v>
      </c>
      <c r="B1" s="187"/>
      <c r="C1" s="187"/>
    </row>
    <row r="2" spans="1:3" s="38" customFormat="1" ht="15.75">
      <c r="A2" s="18"/>
      <c r="B2" s="53"/>
      <c r="C2" s="53"/>
    </row>
    <row r="3" spans="1:3" s="38" customFormat="1" ht="15.75">
      <c r="A3" s="193" t="s">
        <v>90</v>
      </c>
      <c r="B3" s="193"/>
      <c r="C3" s="193"/>
    </row>
    <row r="4" spans="1:3" ht="17.25" customHeight="1">
      <c r="A4" s="189" t="s">
        <v>170</v>
      </c>
      <c r="B4" s="189"/>
      <c r="C4" s="189"/>
    </row>
    <row r="5" spans="2:3" ht="17.25" customHeight="1">
      <c r="B5" s="48"/>
      <c r="C5" s="113" t="s">
        <v>0</v>
      </c>
    </row>
    <row r="6" spans="1:3" ht="15.75">
      <c r="A6" s="19"/>
      <c r="B6" s="20">
        <v>39721</v>
      </c>
      <c r="C6" s="20">
        <v>39355</v>
      </c>
    </row>
    <row r="7" spans="1:3" ht="15">
      <c r="A7" s="41" t="s">
        <v>91</v>
      </c>
      <c r="B7" s="65">
        <v>67654</v>
      </c>
      <c r="C7" s="65">
        <v>64588</v>
      </c>
    </row>
    <row r="8" spans="1:3" ht="15">
      <c r="A8" s="41" t="s">
        <v>92</v>
      </c>
      <c r="B8" s="65">
        <v>55</v>
      </c>
      <c r="C8" s="65">
        <v>88</v>
      </c>
    </row>
    <row r="9" spans="1:3" ht="15">
      <c r="A9" s="41" t="s">
        <v>93</v>
      </c>
      <c r="B9" s="65">
        <v>558</v>
      </c>
      <c r="C9" s="65">
        <v>469</v>
      </c>
    </row>
    <row r="10" spans="1:3" ht="15">
      <c r="A10" s="41" t="s">
        <v>94</v>
      </c>
      <c r="B10" s="65">
        <v>3424</v>
      </c>
      <c r="C10" s="65">
        <v>2651</v>
      </c>
    </row>
    <row r="11" spans="1:3" ht="15">
      <c r="A11" s="41" t="s">
        <v>105</v>
      </c>
      <c r="B11" s="65">
        <v>43</v>
      </c>
      <c r="C11" s="65">
        <v>64</v>
      </c>
    </row>
    <row r="12" spans="1:4" ht="15">
      <c r="A12" s="41" t="s">
        <v>150</v>
      </c>
      <c r="B12" s="65">
        <v>576</v>
      </c>
      <c r="C12" s="65">
        <v>470</v>
      </c>
      <c r="D12" s="30"/>
    </row>
    <row r="13" spans="1:4" ht="15">
      <c r="A13" s="41" t="s">
        <v>29</v>
      </c>
      <c r="B13" s="65">
        <v>3</v>
      </c>
      <c r="C13" s="65">
        <v>2631</v>
      </c>
      <c r="D13" s="176"/>
    </row>
    <row r="14" spans="1:4" ht="15">
      <c r="A14" s="31" t="s">
        <v>138</v>
      </c>
      <c r="B14" s="62">
        <v>10</v>
      </c>
      <c r="C14" s="62">
        <v>-289</v>
      </c>
      <c r="D14" s="176"/>
    </row>
    <row r="15" spans="1:4" ht="15">
      <c r="A15" s="31" t="s">
        <v>95</v>
      </c>
      <c r="B15" s="62">
        <v>-41</v>
      </c>
      <c r="C15" s="62">
        <v>-74</v>
      </c>
      <c r="D15" s="176"/>
    </row>
    <row r="16" spans="1:4" ht="15">
      <c r="A16" s="31" t="s">
        <v>96</v>
      </c>
      <c r="B16" s="62">
        <v>-91</v>
      </c>
      <c r="C16" s="62">
        <v>-122</v>
      </c>
      <c r="D16" s="176"/>
    </row>
    <row r="17" spans="1:4" ht="15">
      <c r="A17" s="31" t="s">
        <v>97</v>
      </c>
      <c r="B17" s="62">
        <v>-45860</v>
      </c>
      <c r="C17" s="62">
        <v>-45848</v>
      </c>
      <c r="D17" s="176"/>
    </row>
    <row r="18" spans="1:4" ht="15">
      <c r="A18" s="31" t="s">
        <v>98</v>
      </c>
      <c r="B18" s="52">
        <v>-7913</v>
      </c>
      <c r="C18" s="52">
        <v>-8135</v>
      </c>
      <c r="D18" s="176"/>
    </row>
    <row r="19" spans="1:4" ht="15">
      <c r="A19" s="31" t="s">
        <v>99</v>
      </c>
      <c r="B19" s="52">
        <v>-2299</v>
      </c>
      <c r="C19" s="52">
        <v>-1996</v>
      </c>
      <c r="D19" s="176"/>
    </row>
    <row r="20" spans="1:4" ht="15">
      <c r="A20" s="31" t="s">
        <v>100</v>
      </c>
      <c r="B20" s="52">
        <v>-8184</v>
      </c>
      <c r="C20" s="52">
        <v>-7268</v>
      </c>
      <c r="D20" s="176"/>
    </row>
    <row r="21" spans="1:4" ht="15">
      <c r="A21" s="31" t="s">
        <v>101</v>
      </c>
      <c r="B21" s="52">
        <v>-1697</v>
      </c>
      <c r="C21" s="52">
        <v>-1694</v>
      </c>
      <c r="D21" s="176"/>
    </row>
    <row r="22" spans="1:4" ht="33" customHeight="1">
      <c r="A22" s="31" t="s">
        <v>102</v>
      </c>
      <c r="B22" s="52">
        <v>702</v>
      </c>
      <c r="C22" s="52">
        <v>3054</v>
      </c>
      <c r="D22" s="176"/>
    </row>
    <row r="23" spans="1:4" ht="15">
      <c r="A23" s="31" t="s">
        <v>103</v>
      </c>
      <c r="B23" s="52">
        <v>-1161</v>
      </c>
      <c r="C23" s="52">
        <v>-1317</v>
      </c>
      <c r="D23" s="176"/>
    </row>
    <row r="24" spans="1:4" ht="15">
      <c r="A24" s="31" t="s">
        <v>57</v>
      </c>
      <c r="B24" s="62">
        <v>297</v>
      </c>
      <c r="C24" s="62">
        <v>-347</v>
      </c>
      <c r="D24" s="176"/>
    </row>
    <row r="25" spans="1:4" ht="15">
      <c r="A25" s="31" t="s">
        <v>104</v>
      </c>
      <c r="B25" s="62">
        <v>2139</v>
      </c>
      <c r="C25" s="62">
        <v>1372</v>
      </c>
      <c r="D25" s="176"/>
    </row>
    <row r="26" spans="1:3" ht="15">
      <c r="A26" s="39"/>
      <c r="B26" s="30"/>
      <c r="C26" s="30"/>
    </row>
    <row r="27" spans="1:3" ht="15.75">
      <c r="A27" s="46" t="s">
        <v>58</v>
      </c>
      <c r="B27" s="29">
        <f>SUM(B7:B26)</f>
        <v>8215</v>
      </c>
      <c r="C27" s="29">
        <f>SUM(C7:C26)</f>
        <v>8297</v>
      </c>
    </row>
    <row r="28" spans="1:3" ht="15">
      <c r="A28" s="39"/>
      <c r="B28" s="30"/>
      <c r="C28" s="30"/>
    </row>
    <row r="29" spans="1:3" ht="15">
      <c r="A29" s="55" t="s">
        <v>59</v>
      </c>
      <c r="B29" s="67">
        <v>486</v>
      </c>
      <c r="C29" s="67">
        <v>220</v>
      </c>
    </row>
    <row r="30" spans="1:3" ht="15.75">
      <c r="A30" s="46" t="s">
        <v>106</v>
      </c>
      <c r="B30" s="29">
        <f>B27-B29</f>
        <v>7729</v>
      </c>
      <c r="C30" s="29">
        <f>C27-C29</f>
        <v>8077</v>
      </c>
    </row>
    <row r="31" spans="1:3" ht="15.75">
      <c r="A31" s="150"/>
      <c r="B31" s="151"/>
      <c r="C31" s="151"/>
    </row>
    <row r="32" spans="1:3" ht="15">
      <c r="A32" s="31" t="s">
        <v>107</v>
      </c>
      <c r="B32" s="22">
        <v>2670</v>
      </c>
      <c r="C32" s="22">
        <v>1654</v>
      </c>
    </row>
    <row r="33" spans="1:3" s="160" customFormat="1" ht="16.5" thickBot="1">
      <c r="A33" s="161" t="s">
        <v>108</v>
      </c>
      <c r="B33" s="61">
        <f>B30-B32</f>
        <v>5059</v>
      </c>
      <c r="C33" s="61">
        <f>C30-C32</f>
        <v>6423</v>
      </c>
    </row>
    <row r="34" spans="1:3" ht="15.75" thickTop="1">
      <c r="A34" s="39"/>
      <c r="B34" s="30"/>
      <c r="C34" s="30"/>
    </row>
    <row r="35" spans="1:3" ht="16.5" thickBot="1">
      <c r="A35" s="153" t="s">
        <v>60</v>
      </c>
      <c r="B35" s="162">
        <f>B33/21000</f>
        <v>0.2409047619047619</v>
      </c>
      <c r="C35" s="162">
        <f>C33/21000</f>
        <v>0.3058571428571429</v>
      </c>
    </row>
    <row r="36" spans="1:3" s="133" customFormat="1" ht="15.75" thickTop="1">
      <c r="A36" s="130"/>
      <c r="B36" s="131"/>
      <c r="C36" s="132"/>
    </row>
    <row r="37" spans="1:3" s="136" customFormat="1" ht="14.25">
      <c r="A37" s="134"/>
      <c r="B37" s="135"/>
      <c r="C37" s="135"/>
    </row>
    <row r="38" spans="1:3" s="125" customFormat="1" ht="14.25">
      <c r="A38" s="8" t="s">
        <v>168</v>
      </c>
      <c r="B38" s="172" t="s">
        <v>167</v>
      </c>
      <c r="C38" s="127"/>
    </row>
    <row r="39" spans="1:3" s="136" customFormat="1" ht="14.25">
      <c r="A39" s="134"/>
      <c r="B39" s="135"/>
      <c r="C39" s="135"/>
    </row>
    <row r="40" spans="1:3" s="125" customFormat="1" ht="14.25">
      <c r="A40" s="2"/>
      <c r="B40" s="126"/>
      <c r="C40" s="126"/>
    </row>
    <row r="41" spans="1:3" s="125" customFormat="1" ht="14.25">
      <c r="A41" s="8"/>
      <c r="B41" s="128"/>
      <c r="C41" s="127"/>
    </row>
    <row r="42" spans="1:3" s="125" customFormat="1" ht="14.25">
      <c r="A42" s="8"/>
      <c r="B42" s="126"/>
      <c r="C42" s="174"/>
    </row>
    <row r="43" spans="1:3" s="125" customFormat="1" ht="14.25" customHeight="1">
      <c r="A43" s="129"/>
      <c r="B43" s="127"/>
      <c r="C43" s="128"/>
    </row>
    <row r="44" spans="1:3" s="136" customFormat="1" ht="14.25">
      <c r="A44" s="134"/>
      <c r="B44" s="137"/>
      <c r="C44" s="135"/>
    </row>
    <row r="45" spans="1:3" s="38" customFormat="1" ht="15">
      <c r="A45" s="36"/>
      <c r="B45" s="35"/>
      <c r="C45" s="35"/>
    </row>
    <row r="46" spans="1:3" s="38" customFormat="1" ht="15">
      <c r="A46" s="36"/>
      <c r="B46" s="35"/>
      <c r="C46" s="37"/>
    </row>
  </sheetData>
  <mergeCells count="3">
    <mergeCell ref="A1:C1"/>
    <mergeCell ref="A3:C3"/>
    <mergeCell ref="A4:C4"/>
  </mergeCells>
  <printOptions horizontalCentered="1"/>
  <pageMargins left="0.2362204724409449" right="0.2362204724409449" top="0.7874015748031497" bottom="0.787401574803149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5"/>
  <sheetViews>
    <sheetView showGridLines="0" zoomScale="75" zoomScaleNormal="75" workbookViewId="0" topLeftCell="A1">
      <selection activeCell="A1" sqref="A1:C1"/>
    </sheetView>
  </sheetViews>
  <sheetFormatPr defaultColWidth="9.140625" defaultRowHeight="12.75"/>
  <cols>
    <col min="1" max="1" width="87.421875" style="3" customWidth="1"/>
    <col min="2" max="2" width="25.28125" style="11" customWidth="1"/>
    <col min="3" max="3" width="21.7109375" style="11" customWidth="1"/>
    <col min="4" max="16384" width="9.28125" style="3" customWidth="1"/>
  </cols>
  <sheetData>
    <row r="1" spans="1:3" ht="33" customHeight="1">
      <c r="A1" s="194" t="s">
        <v>13</v>
      </c>
      <c r="B1" s="194"/>
      <c r="C1" s="194"/>
    </row>
    <row r="2" spans="1:3" ht="20.25">
      <c r="A2" s="12"/>
      <c r="B2" s="12"/>
      <c r="C2" s="12"/>
    </row>
    <row r="3" spans="1:3" ht="15.75">
      <c r="A3" s="195" t="s">
        <v>109</v>
      </c>
      <c r="B3" s="195"/>
      <c r="C3" s="195"/>
    </row>
    <row r="4" spans="1:3" ht="15" customHeight="1">
      <c r="A4" s="189" t="s">
        <v>171</v>
      </c>
      <c r="B4" s="189"/>
      <c r="C4" s="189"/>
    </row>
    <row r="5" spans="1:3" ht="15">
      <c r="A5" s="1"/>
      <c r="B5" s="4"/>
      <c r="C5" s="4"/>
    </row>
    <row r="6" spans="1:3" ht="15">
      <c r="A6" s="1"/>
      <c r="B6" s="5"/>
      <c r="C6" s="110" t="s">
        <v>2</v>
      </c>
    </row>
    <row r="7" spans="1:3" s="13" customFormat="1" ht="16.5" customHeight="1">
      <c r="A7" s="46" t="s">
        <v>30</v>
      </c>
      <c r="B7" s="20">
        <v>39721</v>
      </c>
      <c r="C7" s="20">
        <v>39355</v>
      </c>
    </row>
    <row r="8" spans="1:3" ht="18" customHeight="1">
      <c r="A8" s="31" t="s">
        <v>110</v>
      </c>
      <c r="B8" s="54">
        <v>72125</v>
      </c>
      <c r="C8" s="54">
        <v>66112</v>
      </c>
    </row>
    <row r="9" spans="1:3" ht="18" customHeight="1">
      <c r="A9" s="31" t="s">
        <v>31</v>
      </c>
      <c r="B9" s="54">
        <v>-53484</v>
      </c>
      <c r="C9" s="54">
        <v>-55025</v>
      </c>
    </row>
    <row r="10" spans="1:3" ht="18" customHeight="1">
      <c r="A10" s="31" t="s">
        <v>152</v>
      </c>
      <c r="B10" s="54">
        <v>-70</v>
      </c>
      <c r="C10" s="54">
        <v>1887</v>
      </c>
    </row>
    <row r="11" spans="1:3" ht="15">
      <c r="A11" s="111" t="s">
        <v>33</v>
      </c>
      <c r="B11" s="54">
        <v>-8649</v>
      </c>
      <c r="C11" s="54">
        <v>-7846</v>
      </c>
    </row>
    <row r="12" spans="1:3" ht="18" customHeight="1">
      <c r="A12" s="111" t="s">
        <v>160</v>
      </c>
      <c r="B12" s="54">
        <v>2387</v>
      </c>
      <c r="C12" s="54">
        <v>3331</v>
      </c>
    </row>
    <row r="13" spans="1:3" ht="18" customHeight="1">
      <c r="A13" s="55" t="s">
        <v>114</v>
      </c>
      <c r="B13" s="163">
        <v>-209</v>
      </c>
      <c r="C13" s="163">
        <v>-223</v>
      </c>
    </row>
    <row r="14" spans="1:3" ht="18" customHeight="1" thickBot="1">
      <c r="A14" s="112" t="s">
        <v>32</v>
      </c>
      <c r="B14" s="57">
        <v>-8585</v>
      </c>
      <c r="C14" s="57">
        <v>-7526</v>
      </c>
    </row>
    <row r="15" spans="1:3" ht="18" customHeight="1">
      <c r="A15" s="167" t="s">
        <v>40</v>
      </c>
      <c r="B15" s="168">
        <f>SUM(B8:B14)</f>
        <v>3515</v>
      </c>
      <c r="C15" s="168">
        <f>SUM(C8:C14)</f>
        <v>710</v>
      </c>
    </row>
    <row r="16" spans="1:3" ht="18" customHeight="1">
      <c r="A16" s="166"/>
      <c r="B16" s="169"/>
      <c r="C16" s="169"/>
    </row>
    <row r="17" spans="1:3" ht="15.75">
      <c r="A17" s="45" t="s">
        <v>34</v>
      </c>
      <c r="B17" s="45"/>
      <c r="C17" s="45"/>
    </row>
    <row r="18" spans="1:3" ht="18" customHeight="1">
      <c r="A18" s="31" t="s">
        <v>36</v>
      </c>
      <c r="B18" s="54">
        <v>-2415</v>
      </c>
      <c r="C18" s="54">
        <v>-1150</v>
      </c>
    </row>
    <row r="19" spans="1:3" ht="18" customHeight="1">
      <c r="A19" s="31" t="s">
        <v>139</v>
      </c>
      <c r="B19" s="54">
        <v>48</v>
      </c>
      <c r="C19" s="54">
        <v>64</v>
      </c>
    </row>
    <row r="20" spans="1:3" ht="18" customHeight="1">
      <c r="A20" s="31" t="s">
        <v>111</v>
      </c>
      <c r="B20" s="54">
        <v>-1930</v>
      </c>
      <c r="C20" s="54">
        <v>-1610</v>
      </c>
    </row>
    <row r="21" spans="1:3" ht="18" customHeight="1">
      <c r="A21" s="31" t="s">
        <v>112</v>
      </c>
      <c r="B21" s="54">
        <v>800</v>
      </c>
      <c r="C21" s="54">
        <v>1894</v>
      </c>
    </row>
    <row r="22" spans="1:3" ht="18" customHeight="1">
      <c r="A22" s="31" t="s">
        <v>159</v>
      </c>
      <c r="B22" s="54">
        <v>80</v>
      </c>
      <c r="C22" s="54">
        <v>24</v>
      </c>
    </row>
    <row r="23" spans="1:3" ht="18" customHeight="1">
      <c r="A23" s="31" t="s">
        <v>37</v>
      </c>
      <c r="B23" s="54">
        <v>0</v>
      </c>
      <c r="C23" s="54">
        <v>-285</v>
      </c>
    </row>
    <row r="24" spans="1:3" ht="18" customHeight="1">
      <c r="A24" s="55" t="s">
        <v>38</v>
      </c>
      <c r="B24" s="54"/>
      <c r="C24" s="54">
        <v>795</v>
      </c>
    </row>
    <row r="25" spans="1:3" ht="18" customHeight="1">
      <c r="A25" s="55" t="s">
        <v>39</v>
      </c>
      <c r="B25" s="163">
        <v>216</v>
      </c>
      <c r="C25" s="163">
        <v>273</v>
      </c>
    </row>
    <row r="26" spans="1:3" ht="18" customHeight="1" thickBot="1">
      <c r="A26" s="112" t="s">
        <v>162</v>
      </c>
      <c r="B26" s="57">
        <v>0</v>
      </c>
      <c r="C26" s="57">
        <v>0</v>
      </c>
    </row>
    <row r="27" spans="1:3" ht="18" customHeight="1">
      <c r="A27" s="45" t="s">
        <v>41</v>
      </c>
      <c r="B27" s="74">
        <f>SUM(B18:B26)</f>
        <v>-3201</v>
      </c>
      <c r="C27" s="74">
        <f>SUM(C18:C26)</f>
        <v>5</v>
      </c>
    </row>
    <row r="28" spans="1:3" ht="18" customHeight="1">
      <c r="A28" s="166"/>
      <c r="B28" s="169"/>
      <c r="C28" s="169"/>
    </row>
    <row r="29" spans="1:3" ht="18" customHeight="1">
      <c r="A29" s="46" t="s">
        <v>35</v>
      </c>
      <c r="B29" s="54"/>
      <c r="C29" s="54"/>
    </row>
    <row r="30" spans="1:3" ht="18" customHeight="1">
      <c r="A30" s="31" t="s">
        <v>151</v>
      </c>
      <c r="B30" s="54">
        <v>0</v>
      </c>
      <c r="C30" s="54">
        <v>8146</v>
      </c>
    </row>
    <row r="31" spans="1:3" ht="18" customHeight="1">
      <c r="A31" s="31" t="s">
        <v>46</v>
      </c>
      <c r="B31" s="54">
        <v>2724</v>
      </c>
      <c r="C31" s="54">
        <v>2176</v>
      </c>
    </row>
    <row r="32" spans="1:3" ht="18" customHeight="1">
      <c r="A32" s="31" t="s">
        <v>47</v>
      </c>
      <c r="B32" s="54">
        <v>-3043</v>
      </c>
      <c r="C32" s="54">
        <v>-2080</v>
      </c>
    </row>
    <row r="33" spans="1:3" ht="18" customHeight="1">
      <c r="A33" s="55" t="s">
        <v>113</v>
      </c>
      <c r="B33" s="163">
        <v>-87</v>
      </c>
      <c r="C33" s="163">
        <v>-104</v>
      </c>
    </row>
    <row r="34" spans="1:3" ht="18" customHeight="1">
      <c r="A34" s="55" t="s">
        <v>114</v>
      </c>
      <c r="B34" s="163">
        <v>-13</v>
      </c>
      <c r="C34" s="163">
        <v>-177</v>
      </c>
    </row>
    <row r="35" spans="1:3" ht="18" customHeight="1" thickBot="1">
      <c r="A35" s="55" t="s">
        <v>48</v>
      </c>
      <c r="B35" s="163">
        <v>-158</v>
      </c>
      <c r="C35" s="57">
        <v>-461</v>
      </c>
    </row>
    <row r="36" spans="1:3" ht="18" customHeight="1" thickBot="1">
      <c r="A36" s="32" t="s">
        <v>115</v>
      </c>
      <c r="B36" s="57">
        <v>-42</v>
      </c>
      <c r="C36" s="57">
        <v>10</v>
      </c>
    </row>
    <row r="37" spans="1:3" ht="18" customHeight="1">
      <c r="A37" s="45" t="s">
        <v>42</v>
      </c>
      <c r="B37" s="74">
        <f>SUM(B30:B36)</f>
        <v>-619</v>
      </c>
      <c r="C37" s="74">
        <f>SUM(C30:C36)</f>
        <v>7510</v>
      </c>
    </row>
    <row r="38" spans="1:3" ht="18" customHeight="1">
      <c r="A38" s="166"/>
      <c r="B38" s="169"/>
      <c r="C38" s="169"/>
    </row>
    <row r="39" spans="1:3" ht="18" customHeight="1">
      <c r="A39" s="31" t="s">
        <v>43</v>
      </c>
      <c r="B39" s="54">
        <f>B15+B27+B37</f>
        <v>-305</v>
      </c>
      <c r="C39" s="54">
        <f>C15+C27+C37</f>
        <v>8225</v>
      </c>
    </row>
    <row r="40" spans="1:3" ht="18" customHeight="1">
      <c r="A40" s="55" t="s">
        <v>44</v>
      </c>
      <c r="B40" s="163">
        <v>5979</v>
      </c>
      <c r="C40" s="163">
        <v>1624</v>
      </c>
    </row>
    <row r="41" spans="1:3" ht="15.75" thickBot="1">
      <c r="A41" s="170"/>
      <c r="B41" s="171"/>
      <c r="C41" s="171"/>
    </row>
    <row r="42" spans="1:3" ht="18" customHeight="1">
      <c r="A42" s="45" t="s">
        <v>45</v>
      </c>
      <c r="B42" s="56">
        <f>B40+B39</f>
        <v>5674</v>
      </c>
      <c r="C42" s="56">
        <f>C40+C39</f>
        <v>9849</v>
      </c>
    </row>
    <row r="43" spans="1:3" ht="18" customHeight="1">
      <c r="A43" s="6"/>
      <c r="B43" s="7"/>
      <c r="C43" s="7"/>
    </row>
    <row r="44" spans="1:3" s="125" customFormat="1" ht="14.25">
      <c r="A44" s="8" t="s">
        <v>168</v>
      </c>
      <c r="B44" s="172" t="s">
        <v>167</v>
      </c>
      <c r="C44" s="127"/>
    </row>
    <row r="45" spans="1:3" ht="25.5" customHeight="1">
      <c r="A45" s="9"/>
      <c r="B45" s="10"/>
      <c r="C45" s="3"/>
    </row>
  </sheetData>
  <mergeCells count="3">
    <mergeCell ref="A1:C1"/>
    <mergeCell ref="A3:C3"/>
    <mergeCell ref="A4:C4"/>
  </mergeCells>
  <dataValidations count="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40:C40 B43:C43 B8:C20 B24:C38">
      <formula1>-999999999999999</formula1>
      <formula2>999999999</formula2>
    </dataValidation>
  </dataValidation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70" r:id="rId1"/>
  <ignoredErrors>
    <ignoredError sqref="B15:C1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G35"/>
  <sheetViews>
    <sheetView showGridLines="0" zoomScale="75" zoomScaleNormal="75" workbookViewId="0" topLeftCell="A1">
      <selection activeCell="A1" sqref="A1:G1"/>
    </sheetView>
  </sheetViews>
  <sheetFormatPr defaultColWidth="9.140625" defaultRowHeight="12.75"/>
  <cols>
    <col min="1" max="1" width="41.8515625" style="108" customWidth="1"/>
    <col min="2" max="2" width="11.421875" style="87" customWidth="1"/>
    <col min="3" max="3" width="13.28125" style="87" customWidth="1"/>
    <col min="4" max="4" width="10.140625" style="87" customWidth="1"/>
    <col min="5" max="5" width="16.57421875" style="87" customWidth="1"/>
    <col min="6" max="6" width="16.00390625" style="87" customWidth="1"/>
    <col min="7" max="7" width="16.140625" style="87" customWidth="1"/>
    <col min="8" max="16384" width="9.28125" style="87" customWidth="1"/>
  </cols>
  <sheetData>
    <row r="1" spans="1:7" ht="36" customHeight="1">
      <c r="A1" s="196" t="s">
        <v>51</v>
      </c>
      <c r="B1" s="196"/>
      <c r="C1" s="196"/>
      <c r="D1" s="196"/>
      <c r="E1" s="196"/>
      <c r="F1" s="196"/>
      <c r="G1" s="196"/>
    </row>
    <row r="2" spans="1:6" ht="15.75">
      <c r="A2" s="88"/>
      <c r="B2" s="88"/>
      <c r="C2" s="88"/>
      <c r="D2" s="88"/>
      <c r="E2" s="88"/>
      <c r="F2" s="88"/>
    </row>
    <row r="3" spans="1:7" s="89" customFormat="1" ht="15.75">
      <c r="A3" s="197" t="s">
        <v>116</v>
      </c>
      <c r="B3" s="197"/>
      <c r="C3" s="197"/>
      <c r="D3" s="197"/>
      <c r="E3" s="197"/>
      <c r="F3" s="197"/>
      <c r="G3" s="197"/>
    </row>
    <row r="4" spans="1:7" s="89" customFormat="1" ht="15.75">
      <c r="A4" s="198" t="s">
        <v>171</v>
      </c>
      <c r="B4" s="198"/>
      <c r="C4" s="198"/>
      <c r="D4" s="198"/>
      <c r="E4" s="198"/>
      <c r="F4" s="198"/>
      <c r="G4" s="198"/>
    </row>
    <row r="5" spans="1:6" s="89" customFormat="1" ht="15.75">
      <c r="A5" s="42"/>
      <c r="B5" s="90"/>
      <c r="C5" s="90"/>
      <c r="D5" s="90"/>
      <c r="E5" s="90"/>
      <c r="F5" s="91"/>
    </row>
    <row r="6" spans="1:7" s="89" customFormat="1" ht="15.75">
      <c r="A6" s="42"/>
      <c r="B6" s="92"/>
      <c r="C6" s="92"/>
      <c r="D6" s="92"/>
      <c r="E6" s="92"/>
      <c r="G6" s="114" t="s">
        <v>0</v>
      </c>
    </row>
    <row r="7" spans="1:7" s="117" customFormat="1" ht="42.75">
      <c r="A7" s="115" t="s">
        <v>52</v>
      </c>
      <c r="B7" s="116" t="s">
        <v>61</v>
      </c>
      <c r="C7" s="116" t="s">
        <v>53</v>
      </c>
      <c r="D7" s="116" t="s">
        <v>64</v>
      </c>
      <c r="E7" s="116" t="s">
        <v>62</v>
      </c>
      <c r="F7" s="116" t="s">
        <v>63</v>
      </c>
      <c r="G7" s="116" t="s">
        <v>117</v>
      </c>
    </row>
    <row r="8" spans="1:7" ht="37.5" customHeight="1">
      <c r="A8" s="96" t="s">
        <v>54</v>
      </c>
      <c r="B8" s="94">
        <v>21000</v>
      </c>
      <c r="C8" s="94">
        <v>0</v>
      </c>
      <c r="D8" s="94">
        <v>2913</v>
      </c>
      <c r="E8" s="94">
        <v>27980</v>
      </c>
      <c r="F8" s="94">
        <f>SUM(B8:E8)</f>
        <v>51893</v>
      </c>
      <c r="G8" s="94">
        <v>17551</v>
      </c>
    </row>
    <row r="9" spans="1:7" ht="30" customHeight="1">
      <c r="A9" s="93" t="s">
        <v>55</v>
      </c>
      <c r="B9" s="95"/>
      <c r="C9" s="95"/>
      <c r="D9" s="95"/>
      <c r="E9" s="95">
        <v>5059</v>
      </c>
      <c r="F9" s="94">
        <f>SUM(B9:E9)</f>
        <v>5059</v>
      </c>
      <c r="G9" s="94">
        <v>2670</v>
      </c>
    </row>
    <row r="10" spans="1:7" ht="30" customHeight="1">
      <c r="A10" s="96" t="s">
        <v>153</v>
      </c>
      <c r="B10" s="95"/>
      <c r="C10" s="95"/>
      <c r="D10" s="95"/>
      <c r="E10" s="173">
        <v>-794</v>
      </c>
      <c r="F10" s="173">
        <f>SUM(B10:E10)</f>
        <v>-794</v>
      </c>
      <c r="G10" s="173">
        <v>-408</v>
      </c>
    </row>
    <row r="11" spans="1:7" ht="30" customHeight="1">
      <c r="A11" s="96" t="s">
        <v>163</v>
      </c>
      <c r="B11" s="95"/>
      <c r="C11" s="95"/>
      <c r="D11" s="177">
        <v>2496</v>
      </c>
      <c r="E11" s="173">
        <v>-2496</v>
      </c>
      <c r="F11" s="173"/>
      <c r="G11" s="175"/>
    </row>
    <row r="12" spans="1:7" ht="30">
      <c r="A12" s="96" t="s">
        <v>65</v>
      </c>
      <c r="B12" s="97"/>
      <c r="C12" s="173"/>
      <c r="D12" s="97"/>
      <c r="E12" s="97"/>
      <c r="F12" s="173">
        <f>SUM(B12:E12)</f>
        <v>0</v>
      </c>
      <c r="G12" s="97"/>
    </row>
    <row r="13" spans="1:7" ht="30">
      <c r="A13" s="96" t="s">
        <v>118</v>
      </c>
      <c r="B13" s="97"/>
      <c r="C13" s="97"/>
      <c r="D13" s="97">
        <v>111</v>
      </c>
      <c r="E13" s="173">
        <v>-13</v>
      </c>
      <c r="F13" s="175">
        <f>SUM(B13:E13)</f>
        <v>98</v>
      </c>
      <c r="G13" s="173">
        <v>-9</v>
      </c>
    </row>
    <row r="14" spans="1:7" ht="29.25" customHeight="1">
      <c r="A14" s="93" t="s">
        <v>56</v>
      </c>
      <c r="B14" s="94">
        <f>SUM(B8:B12)</f>
        <v>21000</v>
      </c>
      <c r="C14" s="94">
        <f>SUM(C8:C12)</f>
        <v>0</v>
      </c>
      <c r="D14" s="94">
        <f>SUM(D8:D13)</f>
        <v>5520</v>
      </c>
      <c r="E14" s="94">
        <f>SUM(E8:E13)</f>
        <v>29736</v>
      </c>
      <c r="F14" s="94">
        <f>SUM(F8:F13)</f>
        <v>56256</v>
      </c>
      <c r="G14" s="94">
        <f>SUM(G8:G13)</f>
        <v>19804</v>
      </c>
    </row>
    <row r="15" spans="1:6" s="141" customFormat="1" ht="34.5" customHeight="1">
      <c r="A15" s="138"/>
      <c r="B15" s="139"/>
      <c r="C15" s="139"/>
      <c r="D15" s="139"/>
      <c r="E15" s="139"/>
      <c r="F15" s="140"/>
    </row>
    <row r="16" spans="1:3" s="125" customFormat="1" ht="14.25">
      <c r="A16" s="8" t="s">
        <v>168</v>
      </c>
      <c r="B16" s="172" t="s">
        <v>167</v>
      </c>
      <c r="C16" s="127"/>
    </row>
    <row r="17" spans="1:5" s="14" customFormat="1" ht="14.25" customHeight="1">
      <c r="A17" s="17"/>
      <c r="B17" s="16"/>
      <c r="C17" s="16"/>
      <c r="D17" s="101"/>
      <c r="E17" s="102"/>
    </row>
    <row r="18" spans="1:5" s="14" customFormat="1" ht="15">
      <c r="A18" s="17"/>
      <c r="B18" s="16"/>
      <c r="C18" s="16"/>
      <c r="D18" s="17"/>
      <c r="E18" s="102"/>
    </row>
    <row r="19" spans="1:5" s="14" customFormat="1" ht="15">
      <c r="A19" s="17"/>
      <c r="B19" s="16"/>
      <c r="C19" s="16"/>
      <c r="D19" s="17"/>
      <c r="E19" s="102"/>
    </row>
    <row r="20" spans="1:5" s="14" customFormat="1" ht="15">
      <c r="A20" s="17"/>
      <c r="B20" s="103"/>
      <c r="C20" s="16"/>
      <c r="D20" s="17"/>
      <c r="E20" s="102"/>
    </row>
    <row r="21" spans="1:5" s="14" customFormat="1" ht="15">
      <c r="A21" s="17"/>
      <c r="B21" s="16"/>
      <c r="C21" s="16"/>
      <c r="D21" s="17"/>
      <c r="E21" s="102"/>
    </row>
    <row r="22" spans="1:5" s="14" customFormat="1" ht="15">
      <c r="A22" s="17"/>
      <c r="B22" s="16"/>
      <c r="C22" s="16"/>
      <c r="D22" s="17"/>
      <c r="E22" s="102"/>
    </row>
    <row r="23" spans="1:6" ht="15.75">
      <c r="A23" s="98"/>
      <c r="B23" s="99"/>
      <c r="C23" s="99"/>
      <c r="D23" s="99"/>
      <c r="E23" s="99"/>
      <c r="F23" s="100"/>
    </row>
    <row r="24" spans="1:6" ht="15.75">
      <c r="A24" s="98"/>
      <c r="B24" s="99"/>
      <c r="C24" s="99"/>
      <c r="D24" s="99"/>
      <c r="E24" s="99"/>
      <c r="F24" s="100"/>
    </row>
    <row r="25" spans="1:6" ht="15.75">
      <c r="A25" s="98"/>
      <c r="B25" s="99"/>
      <c r="C25" s="99"/>
      <c r="D25" s="99"/>
      <c r="E25" s="99"/>
      <c r="F25" s="100"/>
    </row>
    <row r="26" spans="1:6" ht="15">
      <c r="A26" s="104"/>
      <c r="B26" s="100"/>
      <c r="C26" s="100"/>
      <c r="D26" s="100"/>
      <c r="E26" s="100"/>
      <c r="F26" s="100"/>
    </row>
    <row r="27" spans="1:6" ht="15" customHeight="1">
      <c r="A27" s="105"/>
      <c r="B27" s="106"/>
      <c r="C27" s="106"/>
      <c r="D27" s="106"/>
      <c r="E27" s="106"/>
      <c r="F27" s="58"/>
    </row>
    <row r="28" spans="1:6" ht="15">
      <c r="A28" s="105"/>
      <c r="B28" s="106"/>
      <c r="C28" s="106"/>
      <c r="D28" s="106"/>
      <c r="E28" s="106"/>
      <c r="F28" s="107"/>
    </row>
    <row r="29" spans="1:6" ht="15">
      <c r="A29" s="105"/>
      <c r="B29" s="106"/>
      <c r="C29" s="106"/>
      <c r="D29" s="106"/>
      <c r="E29" s="106"/>
      <c r="F29" s="107"/>
    </row>
    <row r="30" spans="1:6" ht="15">
      <c r="A30" s="105"/>
      <c r="B30" s="106"/>
      <c r="C30" s="106"/>
      <c r="D30" s="106"/>
      <c r="E30" s="106"/>
      <c r="F30" s="107"/>
    </row>
    <row r="31" spans="1:6" ht="15">
      <c r="A31" s="105"/>
      <c r="B31" s="106"/>
      <c r="C31" s="106"/>
      <c r="D31" s="106"/>
      <c r="E31" s="106"/>
      <c r="F31" s="106"/>
    </row>
    <row r="32" spans="1:6" ht="15">
      <c r="A32" s="105"/>
      <c r="B32" s="106"/>
      <c r="C32" s="106"/>
      <c r="D32" s="106"/>
      <c r="E32" s="106"/>
      <c r="F32" s="106"/>
    </row>
    <row r="34" ht="15" customHeight="1">
      <c r="E34" s="109"/>
    </row>
    <row r="35" ht="15" customHeight="1">
      <c r="E35" s="59"/>
    </row>
  </sheetData>
  <mergeCells count="3">
    <mergeCell ref="A1:G1"/>
    <mergeCell ref="A3:G3"/>
    <mergeCell ref="A4:G4"/>
  </mergeCells>
  <printOptions horizontalCentered="1"/>
  <pageMargins left="0.2755905511811024" right="0.2755905511811024" top="0.984251968503937" bottom="0.984251968503937" header="0" footer="0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1"/>
  <sheetViews>
    <sheetView showGridLines="0" zoomScale="75" zoomScaleNormal="75" workbookViewId="0" topLeftCell="A1">
      <selection activeCell="A1" sqref="A1:C1"/>
    </sheetView>
  </sheetViews>
  <sheetFormatPr defaultColWidth="9.140625" defaultRowHeight="12.75"/>
  <cols>
    <col min="1" max="1" width="74.28125" style="76" customWidth="1"/>
    <col min="2" max="2" width="17.57421875" style="76" customWidth="1"/>
    <col min="3" max="3" width="21.421875" style="76" customWidth="1"/>
    <col min="4" max="16384" width="10.7109375" style="76" customWidth="1"/>
  </cols>
  <sheetData>
    <row r="1" spans="1:3" ht="30" customHeight="1">
      <c r="A1" s="201" t="s">
        <v>12</v>
      </c>
      <c r="B1" s="201"/>
      <c r="C1" s="201"/>
    </row>
    <row r="2" spans="1:3" ht="15.75">
      <c r="A2" s="75"/>
      <c r="B2" s="75"/>
      <c r="C2" s="75"/>
    </row>
    <row r="3" spans="1:3" ht="15.75">
      <c r="A3" s="202" t="s">
        <v>120</v>
      </c>
      <c r="B3" s="202"/>
      <c r="C3" s="202"/>
    </row>
    <row r="4" spans="1:3" ht="15.75">
      <c r="A4" s="202" t="s">
        <v>7</v>
      </c>
      <c r="B4" s="202"/>
      <c r="C4" s="202"/>
    </row>
    <row r="5" spans="1:3" ht="15">
      <c r="A5" s="203" t="s">
        <v>171</v>
      </c>
      <c r="B5" s="203"/>
      <c r="C5" s="203"/>
    </row>
    <row r="6" spans="2:3" s="77" customFormat="1" ht="15">
      <c r="B6" s="78"/>
      <c r="C6" s="78"/>
    </row>
    <row r="7" spans="1:3" s="120" customFormat="1" ht="57">
      <c r="A7" s="118" t="s">
        <v>8</v>
      </c>
      <c r="B7" s="119" t="s">
        <v>9</v>
      </c>
      <c r="C7" s="119" t="s">
        <v>10</v>
      </c>
    </row>
    <row r="8" spans="1:3" ht="30" customHeight="1">
      <c r="A8" s="199" t="s">
        <v>11</v>
      </c>
      <c r="B8" s="200"/>
      <c r="C8" s="200"/>
    </row>
    <row r="9" spans="1:3" ht="20.25" customHeight="1">
      <c r="A9" s="79" t="s">
        <v>140</v>
      </c>
      <c r="B9" s="80">
        <v>0</v>
      </c>
      <c r="C9" s="81">
        <v>63.72</v>
      </c>
    </row>
    <row r="10" spans="1:3" ht="20.25" customHeight="1">
      <c r="A10" s="79" t="s">
        <v>141</v>
      </c>
      <c r="B10" s="80">
        <v>0</v>
      </c>
      <c r="C10" s="81">
        <v>98.74</v>
      </c>
    </row>
    <row r="11" spans="1:3" ht="20.25" customHeight="1">
      <c r="A11" s="79" t="s">
        <v>142</v>
      </c>
      <c r="B11" s="80">
        <v>0</v>
      </c>
      <c r="C11" s="81">
        <v>74.72</v>
      </c>
    </row>
    <row r="12" spans="1:3" ht="20.25" customHeight="1">
      <c r="A12" s="79" t="s">
        <v>143</v>
      </c>
      <c r="B12" s="80">
        <v>0</v>
      </c>
      <c r="C12" s="81">
        <v>51.4</v>
      </c>
    </row>
    <row r="13" spans="1:3" ht="20.25" customHeight="1">
      <c r="A13" s="79" t="s">
        <v>144</v>
      </c>
      <c r="B13" s="80">
        <v>0</v>
      </c>
      <c r="C13" s="81">
        <v>65</v>
      </c>
    </row>
    <row r="14" spans="1:3" ht="20.25" customHeight="1">
      <c r="A14" s="82" t="s">
        <v>3</v>
      </c>
      <c r="B14" s="83">
        <f>SUM(B9:B13)</f>
        <v>0</v>
      </c>
      <c r="C14" s="84"/>
    </row>
    <row r="15" spans="1:3" ht="33" customHeight="1">
      <c r="A15" s="199" t="s">
        <v>14</v>
      </c>
      <c r="B15" s="200"/>
      <c r="C15" s="200"/>
    </row>
    <row r="16" spans="1:3" ht="20.25" customHeight="1">
      <c r="A16" s="79" t="s">
        <v>145</v>
      </c>
      <c r="B16" s="80">
        <v>11675</v>
      </c>
      <c r="C16" s="81">
        <v>30.91</v>
      </c>
    </row>
    <row r="17" spans="1:3" ht="20.25" customHeight="1">
      <c r="A17" s="79" t="s">
        <v>146</v>
      </c>
      <c r="B17" s="80">
        <v>535</v>
      </c>
      <c r="C17" s="81">
        <v>26.88</v>
      </c>
    </row>
    <row r="18" spans="1:3" ht="20.25" customHeight="1">
      <c r="A18" s="79" t="s">
        <v>147</v>
      </c>
      <c r="B18" s="80">
        <v>2557</v>
      </c>
      <c r="C18" s="81">
        <v>49.99</v>
      </c>
    </row>
    <row r="19" spans="1:3" ht="20.25" customHeight="1">
      <c r="A19" s="79" t="s">
        <v>148</v>
      </c>
      <c r="B19" s="80">
        <v>267</v>
      </c>
      <c r="C19" s="81">
        <v>24.2</v>
      </c>
    </row>
    <row r="20" spans="1:3" ht="20.25" customHeight="1">
      <c r="A20" s="79" t="s">
        <v>149</v>
      </c>
      <c r="B20" s="80">
        <v>0</v>
      </c>
      <c r="C20" s="81">
        <v>50</v>
      </c>
    </row>
    <row r="21" spans="1:3" ht="20.25" customHeight="1">
      <c r="A21" s="82" t="s">
        <v>4</v>
      </c>
      <c r="B21" s="83">
        <f>SUM(B16:B20)</f>
        <v>15034</v>
      </c>
      <c r="C21" s="84"/>
    </row>
    <row r="22" spans="1:3" ht="28.5" customHeight="1">
      <c r="A22" s="199" t="s">
        <v>15</v>
      </c>
      <c r="B22" s="200"/>
      <c r="C22" s="200"/>
    </row>
    <row r="23" spans="1:3" ht="20.25" customHeight="1">
      <c r="A23" s="79" t="s">
        <v>154</v>
      </c>
      <c r="B23" s="80">
        <v>13</v>
      </c>
      <c r="C23" s="81">
        <v>5</v>
      </c>
    </row>
    <row r="24" spans="1:3" ht="20.25" customHeight="1">
      <c r="A24" s="79" t="s">
        <v>155</v>
      </c>
      <c r="B24" s="80">
        <v>2</v>
      </c>
      <c r="C24" s="81">
        <v>20</v>
      </c>
    </row>
    <row r="25" spans="1:3" ht="20.25" customHeight="1">
      <c r="A25" s="79" t="s">
        <v>156</v>
      </c>
      <c r="B25" s="80">
        <v>9</v>
      </c>
      <c r="C25" s="81">
        <v>16.67</v>
      </c>
    </row>
    <row r="26" spans="1:3" ht="20.25" customHeight="1">
      <c r="A26" s="79" t="s">
        <v>157</v>
      </c>
      <c r="B26" s="80">
        <v>6505</v>
      </c>
      <c r="C26" s="81">
        <v>8.28</v>
      </c>
    </row>
    <row r="27" spans="1:3" ht="20.25" customHeight="1">
      <c r="A27" s="82" t="s">
        <v>5</v>
      </c>
      <c r="B27" s="83">
        <f>SUM(B23:B26)</f>
        <v>6529</v>
      </c>
      <c r="C27" s="84"/>
    </row>
    <row r="28" spans="1:3" ht="26.25" customHeight="1">
      <c r="A28" s="85" t="s">
        <v>16</v>
      </c>
      <c r="B28" s="83">
        <f>B14+B21+B27</f>
        <v>21563</v>
      </c>
      <c r="C28" s="84"/>
    </row>
    <row r="29" spans="1:3" s="144" customFormat="1" ht="24" customHeight="1">
      <c r="A29" s="142"/>
      <c r="B29" s="143"/>
      <c r="C29" s="143"/>
    </row>
    <row r="30" spans="1:3" s="144" customFormat="1" ht="14.25">
      <c r="A30" s="145"/>
      <c r="B30" s="145"/>
      <c r="C30" s="145"/>
    </row>
    <row r="31" spans="1:3" s="125" customFormat="1" ht="14.25">
      <c r="A31" s="8" t="s">
        <v>168</v>
      </c>
      <c r="B31" s="172" t="s">
        <v>167</v>
      </c>
      <c r="C31" s="127"/>
    </row>
    <row r="32" spans="1:3" s="144" customFormat="1" ht="14.25">
      <c r="A32" s="9"/>
      <c r="B32" s="127"/>
      <c r="C32" s="125"/>
    </row>
    <row r="35" spans="1:2" ht="15">
      <c r="A35" s="86"/>
      <c r="B35" s="86"/>
    </row>
    <row r="36" ht="15">
      <c r="B36" s="86"/>
    </row>
    <row r="37" spans="1:2" ht="15">
      <c r="A37" s="86"/>
      <c r="B37" s="86"/>
    </row>
    <row r="39" spans="1:2" ht="15">
      <c r="A39" s="86"/>
      <c r="B39" s="86"/>
    </row>
    <row r="41" spans="1:2" ht="15">
      <c r="A41" s="86"/>
      <c r="B41" s="86"/>
    </row>
  </sheetData>
  <mergeCells count="7">
    <mergeCell ref="A15:C15"/>
    <mergeCell ref="A22:C22"/>
    <mergeCell ref="A1:C1"/>
    <mergeCell ref="A8:C8"/>
    <mergeCell ref="A3:C3"/>
    <mergeCell ref="A4:C4"/>
    <mergeCell ref="A5:C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16:C20 B9:C13 B23:C26">
      <formula1>0</formula1>
      <formula2>9999999999999990</formula2>
    </dataValidation>
  </dataValidations>
  <printOptions horizontalCentered="1"/>
  <pageMargins left="0.3937007874015748" right="0.3937007874015748" top="0.3937007874015748" bottom="0.3937007874015748" header="0.15748031496062992" footer="0.1574803149606299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tnn</cp:lastModifiedBy>
  <cp:lastPrinted>2008-11-24T13:27:47Z</cp:lastPrinted>
  <dcterms:created xsi:type="dcterms:W3CDTF">2004-07-26T14:28:27Z</dcterms:created>
  <dcterms:modified xsi:type="dcterms:W3CDTF">2008-11-26T08:07:14Z</dcterms:modified>
  <cp:category/>
  <cp:version/>
  <cp:contentType/>
  <cp:contentStatus/>
</cp:coreProperties>
</file>