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<sst xmlns="http://schemas.openxmlformats.org/spreadsheetml/2006/main" count="1078" uniqueCount="886">
  <si>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</si>
  <si>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</si>
  <si>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</si>
  <si>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</si>
  <si>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</si>
  <si>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</si>
  <si>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</si>
  <si>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</si>
  <si>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</si>
  <si>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</si>
  <si>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</si>
  <si>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</si>
  <si>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</si>
  <si>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</si>
  <si>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</si>
  <si>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</si>
  <si>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</si>
  <si>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</si>
  <si>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</si>
  <si>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</si>
  <si>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</si>
  <si>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</si>
  <si>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</si>
  <si>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</si>
  <si>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</si>
  <si>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</si>
  <si>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</si>
  <si>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</si>
  <si>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</si>
  <si>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</si>
  <si>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</si>
  <si>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</si>
  <si>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</si>
  <si>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</si>
  <si>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</si>
  <si>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</si>
  <si>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</si>
  <si>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</si>
  <si>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</si>
  <si>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</si>
  <si>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</si>
  <si>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</si>
  <si>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</si>
  <si>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</si>
  <si>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</si>
  <si>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</si>
  <si>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</si>
  <si>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</si>
  <si>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</si>
  <si>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</si>
  <si>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</si>
  <si>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</si>
  <si>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</si>
  <si>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</si>
  <si>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</si>
  <si>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</si>
  <si>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</si>
  <si>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</si>
  <si>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</si>
  <si>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</si>
  <si>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</si>
  <si>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</si>
  <si>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</si>
  <si>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</si>
  <si>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</si>
  <si>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</si>
  <si>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</si>
  <si>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</si>
  <si>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</si>
  <si>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</si>
  <si>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</si>
  <si>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</si>
  <si>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</si>
  <si>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</si>
  <si>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</si>
  <si>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</si>
  <si>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</si>
  <si>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</si>
  <si>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</si>
  <si>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</si>
  <si>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</si>
  <si>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</si>
  <si>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</si>
  <si>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</si>
  <si>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</si>
  <si>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</si>
  <si>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</si>
  <si>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</si>
  <si>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</si>
  <si>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</si>
  <si>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</si>
  <si>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</si>
  <si>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</si>
  <si>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</si>
  <si>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</si>
  <si>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</si>
  <si>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</si>
  <si>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</si>
  <si>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</si>
  <si>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</si>
  <si>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</si>
  <si>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</si>
  <si>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</si>
  <si>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</si>
  <si>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</si>
  <si>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</si>
  <si>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</si>
  <si>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</si>
  <si>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</si>
  <si>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</si>
  <si>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</si>
  <si>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</si>
  <si>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</si>
  <si>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</si>
  <si>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</si>
  <si>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</si>
  <si>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</si>
  <si>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</si>
  <si>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</si>
  <si>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</si>
  <si>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</si>
  <si>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</si>
  <si>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</si>
  <si>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</si>
  <si>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</si>
  <si>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</si>
  <si>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</si>
  <si>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</si>
  <si>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</si>
  <si>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</si>
  <si>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</si>
  <si>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</si>
  <si>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</si>
  <si>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</si>
  <si>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</si>
  <si>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</si>
  <si>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</si>
  <si>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</si>
  <si>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</si>
  <si>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</si>
  <si>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</si>
  <si>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</si>
  <si>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</si>
  <si>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</si>
  <si>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</si>
  <si>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</si>
  <si>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</si>
  <si>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</si>
  <si>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</si>
  <si>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</si>
  <si>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</si>
  <si>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</si>
  <si>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</si>
  <si>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</si>
  <si>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</si>
  <si>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</si>
  <si>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</si>
  <si>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</si>
  <si>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</si>
  <si>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</si>
  <si>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</si>
  <si>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</si>
  <si>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</si>
  <si>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</si>
  <si>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</si>
  <si>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</si>
  <si>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</si>
  <si>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</si>
  <si>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</si>
  <si>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</si>
  <si>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</si>
  <si>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</si>
  <si>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</si>
  <si>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</si>
  <si>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</si>
  <si>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</si>
  <si>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</si>
  <si>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</si>
  <si>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</si>
  <si>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</si>
  <si>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</si>
  <si>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</si>
  <si>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</si>
  <si>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</si>
  <si>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</si>
  <si>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</si>
  <si>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</si>
  <si>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</si>
  <si>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</si>
  <si>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</si>
  <si>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</si>
  <si>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</si>
  <si>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</si>
  <si>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</si>
  <si>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</si>
  <si>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</si>
  <si>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</si>
  <si>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</si>
  <si>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</si>
  <si>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</si>
  <si>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</si>
  <si>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</si>
  <si>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</si>
  <si>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</si>
  <si>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</si>
  <si>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</si>
  <si>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</si>
  <si>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</si>
  <si>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</si>
  <si>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</si>
  <si>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</si>
  <si>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</si>
  <si>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</si>
  <si>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</si>
  <si>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</si>
  <si>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</si>
  <si>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</si>
  <si>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</si>
  <si>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</si>
  <si>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</si>
  <si>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</si>
  <si>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</si>
  <si>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</si>
  <si>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</si>
  <si>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</si>
  <si>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</si>
  <si>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</si>
  <si>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</si>
  <si>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</si>
  <si>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</si>
  <si>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</si>
  <si>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</si>
  <si>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</si>
  <si>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</si>
  <si>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</si>
  <si>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</si>
  <si>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</si>
  <si>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</si>
  <si>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</si>
  <si>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</si>
  <si>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</si>
  <si>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</si>
  <si>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</si>
  <si>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</si>
  <si>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</si>
  <si>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</si>
  <si>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</si>
  <si>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</si>
  <si>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</si>
  <si>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</si>
  <si>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</si>
  <si>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</si>
  <si>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</si>
  <si>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</si>
  <si>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</si>
  <si>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</si>
  <si>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</si>
  <si>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</si>
  <si>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</si>
  <si>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</si>
  <si>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</si>
  <si>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</si>
  <si>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</si>
  <si>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</si>
  <si>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</si>
  <si>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</si>
  <si>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</si>
  <si>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</si>
  <si>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</si>
  <si>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</si>
  <si>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</si>
  <si>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</si>
  <si>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</si>
  <si>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</si>
  <si>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</si>
  <si>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</si>
  <si>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</si>
  <si>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</si>
  <si>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</si>
  <si>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</si>
  <si>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</si>
  <si>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</si>
  <si>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</si>
  <si>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</si>
  <si>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</si>
  <si>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</si>
  <si>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</si>
  <si>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</si>
  <si>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</si>
  <si>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</si>
  <si>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</si>
  <si>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</si>
  <si>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</si>
  <si>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</si>
  <si>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</si>
  <si>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</si>
  <si>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</si>
  <si>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</si>
  <si>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</si>
  <si>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</si>
  <si>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</si>
  <si>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</si>
  <si>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</si>
  <si>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</si>
  <si>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</si>
  <si>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</si>
  <si>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</si>
  <si>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</si>
  <si>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</si>
  <si>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</si>
  <si>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</si>
  <si>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</si>
  <si>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</si>
  <si>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</si>
  <si>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</si>
  <si>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</si>
  <si>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</si>
  <si>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</si>
  <si>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</si>
  <si>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</si>
  <si>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</si>
  <si>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</si>
  <si>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</si>
  <si>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</si>
  <si>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</si>
  <si>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</si>
  <si>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</si>
  <si>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</si>
  <si>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</si>
  <si>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</si>
  <si>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</si>
  <si>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</si>
  <si>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</si>
  <si>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</si>
  <si>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</si>
  <si>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</si>
  <si>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</si>
  <si>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</si>
  <si>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</si>
  <si>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</si>
  <si>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</si>
  <si>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</si>
  <si>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</si>
  <si>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</si>
  <si>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</si>
  <si>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</si>
  <si>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</si>
  <si>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</si>
  <si>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</si>
  <si>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</si>
  <si>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</si>
  <si>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</si>
  <si>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</si>
  <si>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</si>
  <si>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</si>
  <si>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</si>
  <si>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</si>
  <si>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</si>
  <si>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</si>
  <si>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</si>
  <si>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</si>
  <si>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</si>
  <si>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</si>
  <si>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</si>
  <si>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</si>
  <si>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</si>
  <si>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</si>
  <si>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</si>
  <si>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</si>
  <si>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</si>
  <si>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</si>
  <si>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</si>
  <si>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</si>
  <si>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</si>
  <si>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</si>
  <si>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</si>
  <si>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</si>
  <si>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</si>
  <si>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</si>
  <si>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</si>
  <si>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</si>
  <si>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</si>
  <si>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</si>
  <si>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</si>
  <si>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</si>
  <si>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</si>
  <si>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</si>
  <si>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</si>
  <si>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</si>
  <si>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</si>
  <si>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</si>
  <si>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</si>
  <si>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</si>
  <si>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</si>
  <si>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</si>
  <si>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</si>
  <si>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</si>
  <si>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</si>
  <si>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</si>
  <si>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</si>
  <si>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</si>
  <si>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</si>
  <si>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</si>
  <si>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</si>
  <si>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</si>
  <si>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</si>
  <si>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</si>
  <si>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</si>
  <si>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</si>
  <si>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</si>
  <si>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</si>
  <si>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</si>
  <si>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</si>
  <si>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</si>
  <si>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</si>
  <si>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</si>
  <si>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</si>
  <si>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</si>
  <si>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</si>
  <si>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</si>
  <si>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</si>
  <si>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</si>
  <si>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</si>
  <si>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</si>
  <si>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</si>
  <si>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</si>
  <si>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</si>
  <si>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</si>
  <si>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</si>
  <si>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</si>
  <si>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</si>
  <si>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</si>
  <si>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</si>
  <si>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</si>
  <si>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</si>
  <si>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</si>
  <si>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</si>
  <si>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</si>
  <si>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</si>
  <si>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</si>
  <si>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</si>
  <si>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</si>
  <si>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</si>
  <si>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</si>
  <si>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</si>
  <si>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</si>
  <si>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</si>
  <si>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</si>
  <si>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</si>
  <si>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</si>
  <si>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</si>
  <si>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</si>
  <si>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</si>
  <si>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</si>
  <si>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</si>
  <si>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</si>
  <si>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</si>
  <si>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</si>
  <si>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</si>
  <si>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</si>
  <si>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</si>
  <si>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</si>
  <si>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</si>
  <si>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</si>
  <si>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</si>
  <si>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</si>
  <si>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</si>
  <si>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</si>
  <si>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</si>
  <si>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</si>
  <si>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</si>
  <si>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</si>
  <si>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</si>
  <si>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</si>
  <si>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</si>
  <si>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</si>
  <si>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</si>
  <si>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</si>
  <si>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</si>
  <si>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</si>
  <si>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</si>
  <si>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</si>
  <si>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</si>
  <si>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</si>
  <si>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</si>
  <si>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</si>
  <si>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</si>
  <si>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</si>
  <si>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</si>
  <si>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</si>
  <si>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</si>
  <si>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</si>
  <si>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</si>
  <si>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</si>
  <si>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</si>
  <si>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</si>
  <si>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</si>
  <si>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</si>
  <si>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</si>
  <si>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</si>
  <si>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</si>
  <si>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</si>
  <si>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</si>
  <si>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</si>
  <si>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</si>
  <si>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</si>
  <si>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</si>
  <si>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</si>
  <si>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</si>
  <si>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</si>
  <si>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</si>
  <si>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</si>
  <si>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</si>
  <si>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</si>
  <si>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</si>
  <si>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</si>
  <si>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</si>
  <si>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</si>
  <si>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</si>
  <si>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</si>
  <si>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</si>
  <si>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</si>
  <si>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</si>
  <si>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</si>
  <si>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</si>
  <si>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</si>
  <si>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</si>
  <si>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</si>
  <si>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</si>
  <si>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</si>
  <si>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</si>
  <si>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</si>
  <si>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</si>
  <si>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</si>
  <si>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</si>
  <si>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</si>
  <si>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</si>
  <si>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</si>
  <si>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</si>
  <si>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</si>
  <si>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</si>
  <si>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</si>
  <si>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</si>
  <si>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</si>
  <si>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</si>
  <si>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</si>
  <si>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</si>
  <si>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</si>
  <si>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</si>
  <si>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</si>
  <si>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</si>
  <si>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</si>
  <si>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</si>
  <si>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</si>
  <si>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</si>
  <si>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</si>
  <si>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</si>
  <si>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</si>
  <si>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</si>
  <si>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</si>
  <si>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</si>
  <si>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</si>
  <si>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</si>
  <si>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</si>
  <si>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</si>
  <si>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</si>
  <si>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</si>
  <si>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</si>
  <si>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</si>
  <si>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</si>
  <si>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</si>
  <si>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</si>
  <si>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</si>
  <si>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</si>
  <si>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</si>
  <si>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</si>
  <si>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</si>
  <si>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</si>
  <si>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</si>
  <si>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</si>
  <si>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</si>
  <si>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</si>
  <si>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</si>
  <si>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</si>
  <si>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</si>
  <si>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</si>
  <si>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</si>
  <si>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</si>
  <si>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</si>
  <si>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</si>
  <si>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</si>
  <si>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</si>
  <si>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</si>
  <si>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</si>
  <si>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</si>
  <si>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</si>
  <si>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</si>
  <si>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</si>
  <si>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</si>
  <si>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</si>
  <si>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</si>
  <si>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</si>
  <si>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</si>
  <si>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</si>
  <si>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</si>
  <si>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</si>
  <si>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</si>
  <si>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</si>
  <si>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</si>
  <si>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</si>
  <si>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</si>
  <si>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</si>
  <si>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</si>
  <si>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</si>
  <si>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</si>
  <si>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</si>
  <si>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</si>
  <si>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</si>
  <si>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</si>
  <si>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</si>
  <si>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</si>
  <si>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</si>
  <si>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</si>
  <si>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</si>
  <si>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</si>
  <si>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</si>
  <si>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</si>
  <si>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</si>
  <si>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</si>
  <si>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</si>
  <si>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</si>
  <si>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</si>
  <si>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</si>
  <si>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</si>
  <si>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</si>
  <si>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</si>
  <si>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</si>
  <si>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</si>
  <si>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</si>
  <si>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</si>
  <si>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</si>
  <si>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</si>
  <si>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</si>
  <si>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</si>
  <si>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</si>
  <si>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</si>
  <si>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</si>
  <si>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</si>
  <si>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</si>
  <si>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</si>
  <si>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</si>
  <si>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</si>
  <si>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</si>
  <si>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</si>
  <si>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</si>
  <si>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</si>
  <si>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</si>
  <si>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</si>
  <si>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</si>
  <si>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</si>
  <si>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</si>
  <si>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</si>
  <si>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</si>
  <si>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</si>
  <si>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</si>
  <si>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</si>
  <si>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</si>
  <si>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</si>
  <si>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</si>
  <si>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</si>
  <si>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</si>
  <si>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</si>
  <si>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</si>
  <si>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</si>
  <si>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</si>
  <si>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</si>
  <si>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</si>
  <si>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</si>
  <si>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</si>
  <si>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</si>
  <si>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</si>
  <si>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</si>
  <si>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</si>
  <si>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</si>
  <si>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</si>
  <si>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</si>
  <si>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</si>
  <si>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</si>
  <si>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</si>
  <si>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</si>
  <si>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</si>
  <si>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</si>
  <si>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</si>
  <si>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</si>
  <si>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</si>
  <si>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</si>
  <si>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</si>
  <si>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</si>
  <si>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</si>
  <si>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</si>
  <si>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</si>
  <si>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</si>
  <si>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</si>
  <si>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</si>
  <si>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</si>
  <si>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</si>
  <si>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</si>
  <si>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</si>
  <si>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</si>
  <si>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</si>
  <si>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</si>
  <si>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</si>
  <si>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</si>
  <si>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</si>
  <si>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</si>
  <si>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</si>
  <si>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</si>
  <si>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</si>
  <si>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</si>
  <si>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</si>
  <si>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</si>
  <si>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</si>
  <si>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</si>
  <si>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</si>
  <si>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</si>
  <si>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</si>
  <si>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</si>
  <si>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</si>
  <si>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</si>
  <si>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</si>
  <si>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</si>
  <si>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</si>
  <si>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</si>
  <si>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</si>
  <si>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</si>
  <si>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</si>
  <si>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</si>
  <si>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</si>
  <si>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</si>
  <si>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</si>
  <si>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</si>
  <si>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</si>
  <si>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</si>
  <si>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</si>
  <si>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</si>
  <si>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</si>
  <si>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</si>
  <si>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</si>
  <si>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</si>
  <si>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</si>
  <si>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</si>
  <si>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</si>
  <si>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</si>
  <si>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</si>
  <si>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</si>
  <si>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</si>
  <si>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</si>
  <si>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</si>
  <si>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</si>
  <si>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</si>
  <si>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</si>
  <si>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</si>
  <si>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</si>
  <si>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</si>
  <si>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</si>
  <si>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</si>
  <si>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</si>
  <si>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</si>
  <si>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</si>
  <si>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</si>
  <si>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</si>
  <si>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</si>
  <si>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</si>
  <si>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</si>
  <si>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</si>
  <si>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</si>
  <si>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</si>
  <si>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</si>
  <si>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</si>
  <si>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</si>
  <si>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</si>
  <si>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</si>
  <si>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</si>
  <si>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</si>
  <si>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</si>
  <si>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</si>
  <si>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</si>
  <si>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</si>
  <si>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</si>
  <si>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</si>
  <si>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</si>
  <si>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</si>
  <si>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</si>
  <si>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</si>
  <si>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</si>
  <si>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</si>
  <si>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</si>
  <si>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</si>
  <si>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</si>
  <si>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</si>
  <si>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</si>
  <si>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</si>
  <si>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</si>
  <si>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</si>
  <si>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</si>
  <si>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</si>
  <si>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</si>
  <si>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</si>
  <si>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</si>
  <si>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</si>
  <si>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</si>
  <si>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</si>
  <si>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</si>
  <si>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</si>
  <si>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</si>
  <si>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</si>
  <si>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</si>
  <si>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</si>
  <si>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</si>
  <si>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</si>
  <si>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</si>
  <si>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</si>
  <si>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</si>
  <si>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</si>
  <si>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</si>
  <si>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</si>
  <si>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</si>
  <si>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</si>
  <si>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</si>
  <si>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</si>
  <si>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</si>
  <si>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</si>
  <si>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</si>
  <si>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</si>
  <si>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</si>
  <si>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</si>
  <si>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</si>
  <si>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</si>
  <si>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</si>
  <si>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</si>
  <si>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</si>
  <si>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</si>
  <si>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</si>
  <si>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</si>
  <si>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</si>
  <si>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</si>
  <si>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</si>
  <si>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</si>
  <si>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</si>
  <si>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</si>
  <si>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</si>
  <si>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</si>
  <si>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</si>
  <si>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</si>
  <si>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</si>
  <si>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</si>
  <si>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</si>
  <si>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</si>
  <si>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</si>
  <si>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</si>
  <si>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</si>
  <si>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</si>
  <si>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</si>
  <si>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</si>
  <si>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</si>
  <si>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</si>
  <si>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</si>
  <si>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</si>
  <si>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</si>
  <si>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</si>
  <si>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</si>
  <si>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</si>
  <si>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</si>
  <si>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</si>
  <si>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</si>
  <si>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Към 30.09.2010 г.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</si>
  <si>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</si>
  <si>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</si>
  <si>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</si>
  <si>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</si>
  <si>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</si>
  <si>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Дата на съставяне: 26.10.2010 г. гр. Хасково </t>
  </si>
  <si>
    <t>26.10.2010 г.</t>
  </si>
  <si>
    <t xml:space="preserve">Дата на съставяне: 26.10.2010 г. гр. Хасково           </t>
  </si>
  <si>
    <t xml:space="preserve">Дата  на съставяне: 26.10.2010 г. гр. Хасково </t>
  </si>
  <si>
    <t xml:space="preserve">Дата на съставяне: 26.10.2010 г. гр. 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</si>
</sst>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</v>
      </c>
      <c r="D19" s="155">
        <f>SUM(D11:D18)</f>
        <v>6</v>
      </c>
      <c r="E19" s="237" t="s">
        <v>53</v>
      </c>
      <c r="F19" s="242" t="s">
        <v>54</v>
      </c>
      <c r="G19" s="152">
        <v>68</v>
      </c>
      <c r="H19" s="152">
        <v>94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</v>
      </c>
      <c r="H25" s="154">
        <f>H19+H20+H21</f>
        <v>112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-31</v>
      </c>
      <c r="H32" s="316">
        <v>-26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-62</v>
      </c>
      <c r="H33" s="154">
        <f>H27+H31+H32</f>
        <v>-57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1834</v>
      </c>
      <c r="H36" s="154">
        <f>H25+H17+H33</f>
        <v>1865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</v>
      </c>
      <c r="D55" s="155">
        <f>D19+D20+D21+D27+D32+D45+D51+D53+D54</f>
        <v>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1424</v>
      </c>
      <c r="D61" s="151">
        <v>1278</v>
      </c>
      <c r="E61" s="243" t="s">
        <v>189</v>
      </c>
      <c r="F61" s="272" t="s">
        <v>190</v>
      </c>
      <c r="G61" s="154">
        <f>SUM(G62:G68)</f>
        <v>113</v>
      </c>
      <c r="H61" s="154">
        <f>SUM(H62:H68)</f>
        <v>133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195</v>
      </c>
      <c r="D63" s="151">
        <v>195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1619</v>
      </c>
      <c r="D64" s="155">
        <f>SUM(D58:D63)</f>
        <v>1473</v>
      </c>
      <c r="E64" s="237" t="s">
        <v>200</v>
      </c>
      <c r="F64" s="242" t="s">
        <v>201</v>
      </c>
      <c r="G64" s="152">
        <v>7</v>
      </c>
      <c r="H64" s="152">
        <v>24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2</v>
      </c>
    </row>
    <row r="68" spans="1:8" ht="15">
      <c r="A68" s="235" t="s">
        <v>211</v>
      </c>
      <c r="B68" s="241" t="s">
        <v>212</v>
      </c>
      <c r="C68" s="151">
        <v>5</v>
      </c>
      <c r="D68" s="151">
        <v>20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113</v>
      </c>
      <c r="H71" s="161">
        <f>H59+H60+H61+H69+H70</f>
        <v>133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39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113</v>
      </c>
      <c r="H79" s="162">
        <f>H71+H74+H75+H76</f>
        <v>133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318</v>
      </c>
      <c r="D88" s="151">
        <v>479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318</v>
      </c>
      <c r="D91" s="155">
        <f>SUM(D87:D90)</f>
        <v>480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1942</v>
      </c>
      <c r="D93" s="155">
        <f>D64+D75+D84+D91+D92</f>
        <v>1992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1947</v>
      </c>
      <c r="D94" s="164">
        <f>D93+D55</f>
        <v>1998</v>
      </c>
      <c r="E94" s="449" t="s">
        <v>270</v>
      </c>
      <c r="F94" s="289" t="s">
        <v>271</v>
      </c>
      <c r="G94" s="165">
        <f>G36+G39+G55+G79</f>
        <v>1947</v>
      </c>
      <c r="H94" s="165">
        <f>H36+H39+H55+H79</f>
        <v>1998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5" t="s">
        <v>856</v>
      </c>
      <c r="E101" s="586"/>
      <c r="F101" s="586"/>
    </row>
    <row r="102" ht="12.75">
      <c r="E102" s="169" t="s">
        <v>880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53" sqref="B53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30.09.2010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</v>
      </c>
      <c r="D9" s="46">
        <v>1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162</v>
      </c>
      <c r="D10" s="46">
        <v>293</v>
      </c>
      <c r="E10" s="298" t="s">
        <v>289</v>
      </c>
      <c r="F10" s="548" t="s">
        <v>290</v>
      </c>
      <c r="G10" s="549"/>
      <c r="H10" s="549">
        <v>6</v>
      </c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4</v>
      </c>
      <c r="H11" s="549">
        <v>1</v>
      </c>
    </row>
    <row r="12" spans="1:8" ht="12">
      <c r="A12" s="298" t="s">
        <v>295</v>
      </c>
      <c r="B12" s="299" t="s">
        <v>296</v>
      </c>
      <c r="C12" s="46">
        <v>21</v>
      </c>
      <c r="D12" s="46">
        <v>24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6</v>
      </c>
      <c r="D13" s="46">
        <v>7</v>
      </c>
      <c r="E13" s="301" t="s">
        <v>51</v>
      </c>
      <c r="F13" s="550" t="s">
        <v>300</v>
      </c>
      <c r="G13" s="547">
        <f>SUM(G9:G12)</f>
        <v>4</v>
      </c>
      <c r="H13" s="547">
        <f>SUM(H9:H12)</f>
        <v>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-146</v>
      </c>
      <c r="D15" s="47">
        <v>-275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47</v>
      </c>
      <c r="D19" s="49">
        <f>SUM(D9:D15)+D16</f>
        <v>54</v>
      </c>
      <c r="E19" s="304" t="s">
        <v>317</v>
      </c>
      <c r="F19" s="551" t="s">
        <v>318</v>
      </c>
      <c r="G19" s="549">
        <v>12</v>
      </c>
      <c r="H19" s="549">
        <v>33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12</v>
      </c>
      <c r="H24" s="547">
        <f>SUM(H19:H23)</f>
        <v>33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47</v>
      </c>
      <c r="D28" s="50">
        <f>D26+D19</f>
        <v>54</v>
      </c>
      <c r="E28" s="127" t="s">
        <v>339</v>
      </c>
      <c r="F28" s="553" t="s">
        <v>340</v>
      </c>
      <c r="G28" s="547">
        <f>G13+G15+G24</f>
        <v>16</v>
      </c>
      <c r="H28" s="547">
        <f>H13+H15+H24</f>
        <v>40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31</v>
      </c>
      <c r="H30" s="53">
        <f>IF((D28-H28)&gt;0,D28-H28,0)</f>
        <v>14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47</v>
      </c>
      <c r="D33" s="49">
        <f>D28-D31+D32</f>
        <v>54</v>
      </c>
      <c r="E33" s="127" t="s">
        <v>353</v>
      </c>
      <c r="F33" s="553" t="s">
        <v>354</v>
      </c>
      <c r="G33" s="53">
        <f>G32-G31+G28</f>
        <v>16</v>
      </c>
      <c r="H33" s="53">
        <f>H32-H31+H28</f>
        <v>40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31</v>
      </c>
      <c r="H34" s="547">
        <f>IF((D33-H33)&gt;0,D33-H33,0)</f>
        <v>14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31</v>
      </c>
      <c r="H39" s="558">
        <f>IF(H34&gt;0,IF(D35+H34&lt;0,0,D35+H34),IF(D34-D35&lt;0,D35-D34,0))</f>
        <v>14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31</v>
      </c>
      <c r="H41" s="52">
        <f>IF(D39=0,IF(H39-H40&gt;0,H39-H40+D40,0),IF(D39-D40&lt;0,D40-D39+H40,0))</f>
        <v>14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47</v>
      </c>
      <c r="D42" s="53">
        <f>D33+D35+D39</f>
        <v>54</v>
      </c>
      <c r="E42" s="128" t="s">
        <v>380</v>
      </c>
      <c r="F42" s="129" t="s">
        <v>381</v>
      </c>
      <c r="G42" s="53">
        <f>G39+G33</f>
        <v>47</v>
      </c>
      <c r="H42" s="53">
        <f>H39+H33</f>
        <v>54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8" t="s">
        <v>870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880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30.09.2010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</v>
      </c>
      <c r="D10" s="54">
        <v>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-187</v>
      </c>
      <c r="D11" s="54">
        <v>-358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</v>
      </c>
      <c r="D13" s="54">
        <v>-30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43</v>
      </c>
      <c r="D14" s="54">
        <v>52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12</v>
      </c>
      <c r="D16" s="54">
        <v>33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-162</v>
      </c>
      <c r="D20" s="55">
        <f>SUM(D10:D19)</f>
        <v>-299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-162</v>
      </c>
      <c r="D43" s="55">
        <f>D42+D32+D20</f>
        <v>-299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480</v>
      </c>
      <c r="D44" s="132">
        <v>893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318</v>
      </c>
      <c r="D45" s="55">
        <f>D44+D43</f>
        <v>594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318</v>
      </c>
      <c r="D46" s="56">
        <f>D45</f>
        <v>594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4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30.09.2010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94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-57</v>
      </c>
      <c r="K11" s="60"/>
      <c r="L11" s="344">
        <f>SUM(C11:K11)</f>
        <v>1865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94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-57</v>
      </c>
      <c r="K15" s="61">
        <f t="shared" si="2"/>
        <v>0</v>
      </c>
      <c r="L15" s="344">
        <f t="shared" si="1"/>
        <v>1865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/>
      <c r="L16" s="344">
        <f t="shared" si="1"/>
        <v>-31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-26</v>
      </c>
      <c r="E20" s="60"/>
      <c r="F20" s="60"/>
      <c r="G20" s="60"/>
      <c r="H20" s="60"/>
      <c r="I20" s="60"/>
      <c r="J20" s="60">
        <v>26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68</v>
      </c>
      <c r="E29" s="59">
        <f t="shared" si="6"/>
        <v>18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-62</v>
      </c>
      <c r="K29" s="59">
        <f t="shared" si="6"/>
        <v>0</v>
      </c>
      <c r="L29" s="344">
        <f t="shared" si="1"/>
        <v>1834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68</v>
      </c>
      <c r="E32" s="59">
        <f t="shared" si="7"/>
        <v>18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-62</v>
      </c>
      <c r="K32" s="59">
        <f t="shared" si="7"/>
        <v>0</v>
      </c>
      <c r="L32" s="344">
        <f t="shared" si="1"/>
        <v>1834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879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81" right="0.2" top="0.79" bottom="0.4" header="0.5" footer="0.1968503937007874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30.09.2010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4</v>
      </c>
      <c r="L14" s="65">
        <v>1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4</v>
      </c>
      <c r="L17" s="75">
        <f>SUM(L9:L16)</f>
        <v>1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4</v>
      </c>
      <c r="L40" s="438">
        <f t="shared" si="13"/>
        <v>1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872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876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30.09.2010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113</v>
      </c>
      <c r="D96" s="104">
        <f>D85+D80+D75+D71+D95</f>
        <v>113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113</v>
      </c>
      <c r="D97" s="104">
        <f>D96+D68+D66</f>
        <v>113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30.09.2010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877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1" sqref="A15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30.09.2010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876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2010-07-27T07:14:35Z</cp:lastPrinted>
  <dcterms:created xsi:type="dcterms:W3CDTF">2000-06-29T12:02:40Z</dcterms:created>
  <dcterms:modified xsi:type="dcterms:W3CDTF">2010-10-26T07:53:27Z</dcterms:modified>
  <cp:category/>
  <cp:version/>
  <cp:contentType/>
  <cp:contentStatus/>
</cp:coreProperties>
</file>