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730" windowWidth="19065" windowHeight="11100" activeTab="0"/>
  </bookViews>
  <sheets>
    <sheet name="Start" sheetId="1" r:id="rId1"/>
    <sheet name="two-tier system" sheetId="2" r:id="rId2"/>
    <sheet name="one-tier system" sheetId="3" r:id="rId3"/>
    <sheet name="Summary of Results Total Score" sheetId="4" r:id="rId4"/>
  </sheets>
  <definedNames>
    <definedName name="__xlnm.Print_Area">'two-tier system'!$A$1:$J$73</definedName>
    <definedName name="__xlnm.Print_Titles">'two-tier system'!$4:$7</definedName>
    <definedName name="_xlnm.Print_Area" localSheetId="2">'one-tier system'!$A$1:$I$73</definedName>
    <definedName name="_xlnm.Print_Area" localSheetId="1">'two-tier system'!$A$1:$I$73</definedName>
    <definedName name="Z_01A189C0_7D09_11D6_90CD_F6B4D4F4F1FF_.wvu.PrintArea">'two-tier system'!$A$1:$J$73</definedName>
    <definedName name="Z_01A189C0_7D09_11D6_90CD_F6B4D4F4F1FF_.wvu.PrintTitles">'two-tier system'!$4:$7</definedName>
    <definedName name="Z_06A91069_5242_49DA_AE92_98041084EC4A_.wvu.PrintArea">'two-tier system'!$A$1:$J$73</definedName>
    <definedName name="Z_06A91069_5242_49DA_AE92_98041084EC4A_.wvu.PrintTitles">'two-tier system'!$4:$7</definedName>
    <definedName name="Z_06F07D11_8200_11D6_906C_F3B3691A43FF_.wvu.PrintArea">'two-tier system'!$A$1:$J$73</definedName>
    <definedName name="Z_06F07D11_8200_11D6_906C_F3B3691A43FF_.wvu.PrintTitles">'two-tier system'!$4:$7</definedName>
    <definedName name="Z_36E24B61_A39D_11D6_B7B8_9D5B7FABD1CE_.wvu.PrintArea">'two-tier system'!$A$1:$J$73</definedName>
    <definedName name="Z_36E24B61_A39D_11D6_B7B8_9D5B7FABD1CE_.wvu.PrintTitles">'two-tier system'!$4:$7</definedName>
    <definedName name="Z_50A293A2_AFF9_4917_9CDE_69ADACF05E4D_.wvu.PrintArea">'two-tier system'!$A$1:$J$73</definedName>
    <definedName name="Z_50A293A2_AFF9_4917_9CDE_69ADACF05E4D_.wvu.PrintTitles">'two-tier system'!$4:$7</definedName>
    <definedName name="Z_AC09EB7C_4974_45B5_BB54_46398C4C9D6A_.wvu.PrintArea">'two-tier system'!$A$1:$J$73</definedName>
    <definedName name="Z_AC09EB7C_4974_45B5_BB54_46398C4C9D6A_.wvu.PrintTitles">'two-tier system'!$4:$7</definedName>
    <definedName name="Z_DC0E739E_1B91_4E93_960A_9DA5E7AAB988_.wvu.PrintArea">'two-tier system'!$A$1:$J$73</definedName>
    <definedName name="Z_DC0E739E_1B91_4E93_960A_9DA5E7AAB988_.wvu.PrintTitles">'two-tier system'!$4:$7</definedName>
  </definedNames>
  <calcPr fullCalcOnLoad="1"/>
</workbook>
</file>

<file path=xl/sharedStrings.xml><?xml version="1.0" encoding="utf-8"?>
<sst xmlns="http://schemas.openxmlformats.org/spreadsheetml/2006/main" count="364" uniqueCount="175">
  <si>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</si>
  <si>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</si>
  <si>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Базирано на Методология, разработена от Christian Strenger</t>
  </si>
  <si>
    <t>Бележки относно методиката</t>
  </si>
  <si>
    <t>Отделните критерии се отнасят към съответните глави от кодекса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</si>
  <si>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</si>
  <si>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</si>
  <si>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</si>
  <si>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</si>
  <si>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Наименование на емитента:</t>
  </si>
  <si>
    <t>Дата на попълване:</t>
  </si>
  <si>
    <t>Изберете системата на управление на дружеството:</t>
  </si>
  <si>
    <t>Едностепенна система</t>
  </si>
  <si>
    <t>Двустепенна система</t>
  </si>
  <si>
    <t>Метод за оценка на компаниите с двустепенна система на управление</t>
  </si>
  <si>
    <t>Критерии</t>
  </si>
  <si>
    <t>да</t>
  </si>
  <si>
    <t>частично</t>
  </si>
  <si>
    <t>не</t>
  </si>
  <si>
    <t>I.</t>
  </si>
  <si>
    <t>I.1</t>
  </si>
  <si>
    <t>I.2</t>
  </si>
  <si>
    <t>В договорите за възлагане на управлението, сключвани с членовете на Управителния съвет,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</si>
  <si>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I.3</t>
  </si>
  <si>
    <t>Възнаграждението на членовете на Управителния съвет състои ли се от основно възнаграждение и допълнителни стимули?</t>
  </si>
  <si>
    <t>I.4</t>
  </si>
  <si>
    <t>I.5</t>
  </si>
  <si>
    <t>I.6</t>
  </si>
  <si>
    <t xml:space="preserve">Осигурен ли е на акционерите достъп до информация за сделки между дружеството и членовете на Управителния съвет и свързани с него лица? </t>
  </si>
  <si>
    <t>II.</t>
  </si>
  <si>
    <t>II.1</t>
  </si>
  <si>
    <t>II.2</t>
  </si>
  <si>
    <t>II.3</t>
  </si>
  <si>
    <t xml:space="preserve">Има ли поне един член на Надзорния съвет, който да притежава финансова компетентност? </t>
  </si>
  <si>
    <t>II.4</t>
  </si>
  <si>
    <t>II.5</t>
  </si>
  <si>
    <t>Насърчава ли се обучението на членовете на Надзорния съвет?</t>
  </si>
  <si>
    <t>II.6</t>
  </si>
  <si>
    <t>В устройствените актове на дружеството регламентиран ли е броят на дружествата, в които членовете на Надзорния съвет могат да заемат ръководни позиции?</t>
  </si>
  <si>
    <t>II.7</t>
  </si>
  <si>
    <t>II.8</t>
  </si>
  <si>
    <t>Компанията следва ли принципа за некомпенсиране на членовете на Надзорния съвет с акции или опции?</t>
  </si>
  <si>
    <t>II.10</t>
  </si>
  <si>
    <t>Осигурен ли е достъп на акционерите до информация за сделки между дружеството и членовете на Надзорния съвет и свързани с него лица?</t>
  </si>
  <si>
    <t xml:space="preserve">III. </t>
  </si>
  <si>
    <t>III.1</t>
  </si>
  <si>
    <t>Съществуват ли вътрешнофирмени правила, регламентиращи регулярния, навременен и изчерпателен обмен на информация между Управителния и Надзорния съвет?</t>
  </si>
  <si>
    <t>III.2</t>
  </si>
  <si>
    <t>Корпоративните ръководства утвърдили ли са политика на дружеството по отношение на разкриването на информация и връзките с инвеститорите?</t>
  </si>
  <si>
    <t>III.3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</si>
  <si>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</si>
  <si>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III.4</t>
  </si>
  <si>
    <t>III.5</t>
  </si>
  <si>
    <t>Корпоративните ръководства приели ли са и спазват ли Етичен кодекс?</t>
  </si>
  <si>
    <t>IV.</t>
  </si>
  <si>
    <t>IV.1</t>
  </si>
  <si>
    <t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</t>
  </si>
  <si>
    <t>IV.2</t>
  </si>
  <si>
    <t>Системата за вътрешен контрол гарантира ли ефективното функциониране на системите за отчетност и разкриване на информация?</t>
  </si>
  <si>
    <t>IV.3</t>
  </si>
  <si>
    <t>Корпоративното ръководство подпомагано ли е за дейността си от одитен комитет?</t>
  </si>
  <si>
    <t>IV.4</t>
  </si>
  <si>
    <t>Прилага ли се принципа за ротация при предложенията и избора на външен одитор?</t>
  </si>
  <si>
    <t>V.</t>
  </si>
  <si>
    <t>V.1</t>
  </si>
  <si>
    <t>V.2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</si>
  <si>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</si>
  <si>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V.3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</si>
  <si>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</si>
  <si>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V.4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</si>
  <si>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</si>
  <si>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V.5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</si>
  <si>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</si>
  <si>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V.6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</si>
  <si>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</si>
  <si>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V.7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</si>
  <si>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</si>
  <si>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V.8</t>
  </si>
  <si>
    <t>Акционерите уведомявани ли са за резултатите от Общото събрание чрез интернет и в съответния срок?</t>
  </si>
  <si>
    <t>V.9</t>
  </si>
  <si>
    <t>Присъстват ли всички членове на корпоративните ръководства на Общите събрания на акционерите на дружеството?</t>
  </si>
  <si>
    <t>VI.</t>
  </si>
  <si>
    <t>VI.1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</si>
  <si>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</si>
  <si>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VI.2</t>
  </si>
  <si>
    <t>VI.3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</si>
  <si>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</si>
  <si>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VI.4</t>
  </si>
  <si>
    <t>VI.5</t>
  </si>
  <si>
    <t>Компанията поддържа ли англоезична версия на корпоративната си интернет страница с посоченото съдържание в Глава 4, т. 28 от Кодекса?</t>
  </si>
  <si>
    <t>VI.6</t>
  </si>
  <si>
    <t>VI.7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</si>
  <si>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</si>
  <si>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>VI.8</t>
  </si>
  <si>
    <t>VII.</t>
  </si>
  <si>
    <t>VII.1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</si>
  <si>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</si>
  <si>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VII.2</t>
  </si>
  <si>
    <t>Корпоративните ръководства осигуряват ли ефективно взаимодействие със заинтересованите лица?</t>
  </si>
  <si>
    <t>VII.3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</si>
  <si>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</si>
  <si>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Стандартна оценка</t>
  </si>
  <si>
    <t>Метод за оценка на компаниите с едностепенна система на управление</t>
  </si>
  <si>
    <t>Председателят на Съвета на директорите независим член ли е?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</si>
  <si>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</si>
  <si>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</si>
  <si>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</si>
  <si>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</si>
  <si>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</si>
  <si>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>III.6</t>
  </si>
  <si>
    <t xml:space="preserve"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 </t>
  </si>
  <si>
    <t>Обобщени резултати за компаниите с двустепенна система на управление</t>
  </si>
  <si>
    <t>Корпоративно управление - ангажиране (вкл. Заинтересовани лица)</t>
  </si>
  <si>
    <t>Защита правата на акционерите</t>
  </si>
  <si>
    <t>Сътрудничество между Управителния и Надзорния съвети</t>
  </si>
  <si>
    <t>Стандартна</t>
  </si>
  <si>
    <t>Тежест:</t>
  </si>
  <si>
    <t>Частична оценка:</t>
  </si>
  <si>
    <t>Разкриване на информация</t>
  </si>
  <si>
    <t>Обща оценка Корпоративно управление</t>
  </si>
  <si>
    <t>Управителен съвет</t>
  </si>
  <si>
    <t>Одит и вътрешен контрол</t>
  </si>
  <si>
    <t>Надзорен съвет</t>
  </si>
  <si>
    <t>Scorecard for Corporate Governance of Bulgaria ©</t>
  </si>
  <si>
    <t>Обобщени резултати за компаниите с едностепенна система на управление</t>
  </si>
  <si>
    <t>Сътрудничество между Изпълнителното ръководство и независимите членове на съвета на директорите</t>
  </si>
  <si>
    <t>Изпълнително ръководство</t>
  </si>
  <si>
    <t>Съвет на директорите</t>
  </si>
  <si>
    <t>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и/или с постигането на предварително определени от Надзорния съвет цели?</t>
  </si>
  <si>
    <t>Регламентиран ли е в устройствените актове броят на независимите членове и разпределението на задачите между тях?</t>
  </si>
  <si>
    <t>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му?</t>
  </si>
  <si>
    <t>Системата за разкриване на информация осигурява ли пълна, навременна, вярна и разбираема информация, която дава възможност за обективни и информирани решения и оценки?</t>
  </si>
  <si>
    <t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</t>
  </si>
  <si>
    <t>Допълнителните стимули на членовете на Управителния съвет конкретно определени / определяеми ли са?</t>
  </si>
  <si>
    <t>Съществуват ли определени изисквания за подходящи знания и опит към членовете на Съвета на директорите, отговарящи на заеманата от тях позиция?</t>
  </si>
  <si>
    <t xml:space="preserve"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 </t>
  </si>
  <si>
    <t>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му?</t>
  </si>
  <si>
    <t>Има ли установeна практика новите членове на Съвета на директорите  да бъдат запознавани с основните правни и финансови въпроси, свързани с дейността на дружеството?</t>
  </si>
  <si>
    <t>ІІ.9</t>
  </si>
  <si>
    <t>Отразява ли възнаграждението на независимите членове на Надзорния съвет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</si>
  <si>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Възнаграждението на изпълнителното ръководство състои ли се от основно възнаграждение и допълнителни стимули?</t>
  </si>
  <si>
    <t>Независимите членове на Надзорния съвет получават ли само основно възнаграждение без допълнителни стимули?</t>
  </si>
  <si>
    <t>Независимите директори, членове на Съвета на директорите получават ли само основно възнаграждение без допълнителни стимули?</t>
  </si>
  <si>
    <t>Възнаграждението на независимите директори, членове на Съвета на директорите отразява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</si>
  <si>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Допълнителните стимули на изпълнителните членове на Съвета на директорите конкретно определени или определяеми ли са?</t>
  </si>
  <si>
    <t>Структурата и разпределението на задачите на членовете на Съвета на директорите гарантират ли ефективната дейност на дружеството?</t>
  </si>
  <si>
    <t>Всички акционери, включително миноритарните и чуждестранните, третират ли се равнопоставено?</t>
  </si>
  <si>
    <t>Компанията поддържа ли актуална корпоративна интернет страница?</t>
  </si>
  <si>
    <t>Структурата и разпределението на задачите на членовете на Управителния съвет гарантират ли ефективната дейност на дружеството?</t>
  </si>
  <si>
    <t>Съществуват ли определени изисквания за подходящи знания и опит към членовете на Надзортия съвет, отговарящи на заеманата от тях позиция?</t>
  </si>
  <si>
    <t>Има ли установeна практика новите членове на Надзорния съвет  да бъдат запознавани с основните правни и финансови въпроси, свързани с дейността на дружеството?</t>
  </si>
  <si>
    <t>II.11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</si>
  <si>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актове?</t>
  </si>
  <si>
    <t>Броят и качествата на независимите директори в Съвета на директорите кореспондира ли с интересите на всички акционери, включително миноритарните?</t>
  </si>
  <si>
    <t>Компанията разкрива ли на корпоративната си интернет страница цялата информация посочена в Глава 4, т. 28 от Кодекса?</t>
  </si>
  <si>
    <t>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и/или с постигането на предварително определени от Съвета на директорите цели?</t>
  </si>
  <si>
    <t>Съветът на директорите утвърдил ли е политика за разкриване на информация и връзки с инвеститорите?</t>
  </si>
  <si>
    <r>
      <t>Scorecard for Corporate Governance of Bulgaria</t>
    </r>
    <r>
      <rPr>
        <b/>
        <vertAlign val="superscript"/>
        <sz val="16"/>
        <color indexed="23"/>
        <rFont val="Arial"/>
        <family val="2"/>
      </rPr>
      <t>©</t>
    </r>
  </si>
  <si>
    <t>Корпоративно управление - ангажиране (вкл. заинтересовани лица)</t>
  </si>
  <si>
    <t>Сътрудничество между изпълнителното ръководство и независимите членове на съвета на директорите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</si>
  <si>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</si>
  <si>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</si>
  <si>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</si>
  <si>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r>
      <t xml:space="preserve">Изпълнение </t>
    </r>
    <r>
      <rPr>
        <b/>
        <sz val="8"/>
        <rFont val="Arial"/>
        <family val="2"/>
      </rPr>
      <t>(1)</t>
    </r>
  </si>
  <si>
    <r>
      <t xml:space="preserve">Стандартна оценка </t>
    </r>
    <r>
      <rPr>
        <b/>
        <sz val="8"/>
        <rFont val="Arial"/>
        <family val="2"/>
      </rPr>
      <t>(2)</t>
    </r>
  </si>
  <si>
    <r>
      <t xml:space="preserve">Брой на точките
</t>
    </r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= (1) × (2)
Стандартна оценка</t>
    </r>
  </si>
  <si>
    <t>Картата за оценка е актуализирана от Националната комисия за корпоративно управление.</t>
  </si>
  <si>
    <t>28 януари 2013 година</t>
  </si>
  <si>
    <t>При необходимост източникът на информация трябва да се отбележи в колоната "Информационен източник"</t>
  </si>
  <si>
    <t>Удивителните пред всеки критерий изчезват, когато се маркира съответното поле в колона (1)</t>
  </si>
  <si>
    <t>Картата следва да бъде подписана от лице с представителна власт в дружество.</t>
  </si>
  <si>
    <t>Базиран на Националния кодекс за корпоративно управление в редакцията му от февруари 2012 год.</t>
  </si>
  <si>
    <t>Индустриален холдинг България АД</t>
  </si>
  <si>
    <t>ИХБ не може да ограничава дейността на членовете на Надзорния съвет. Въпреки това членовете на НС разполагат с достатъчно време, за да извършват функциите си в НС на ИХБ.</t>
  </si>
  <si>
    <t>Съгласно приетата Политика за възнагражденията на „Индустриален Холдинг България” АД членовете на Надзорния и Управителния съвет получават единствено постоянно (фиксирано) константно месечно възнаграждение, което се гласува от ОСА на ИХБ.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</si>
</sst>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%"/>
    <numFmt numFmtId="181" formatCode="m/d/yyyy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color indexed="23"/>
      <name val="Arial"/>
      <family val="2"/>
    </font>
    <font>
      <b/>
      <vertAlign val="superscript"/>
      <sz val="16"/>
      <color indexed="23"/>
      <name val="Arial"/>
      <family val="2"/>
    </font>
    <font>
      <b/>
      <sz val="10"/>
      <color indexed="16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4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3366FF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thick">
        <color indexed="8"/>
      </left>
      <right style="thick">
        <color indexed="8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>
      <alignment/>
      <protection/>
    </xf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46">
      <alignment/>
      <protection/>
    </xf>
    <xf numFmtId="0" fontId="2" fillId="33" borderId="0" xfId="46" applyFont="1" applyFill="1" applyAlignment="1" applyProtection="1">
      <alignment horizontal="left" vertical="center"/>
      <protection/>
    </xf>
    <xf numFmtId="0" fontId="3" fillId="33" borderId="0" xfId="46" applyFont="1" applyFill="1" applyAlignment="1" applyProtection="1">
      <alignment vertical="center"/>
      <protection/>
    </xf>
    <xf numFmtId="0" fontId="0" fillId="33" borderId="0" xfId="46" applyFill="1">
      <alignment/>
      <protection/>
    </xf>
    <xf numFmtId="0" fontId="3" fillId="33" borderId="0" xfId="46" applyFont="1" applyFill="1" applyAlignment="1" applyProtection="1">
      <alignment horizontal="left" vertical="center"/>
      <protection/>
    </xf>
    <xf numFmtId="0" fontId="4" fillId="33" borderId="0" xfId="46" applyFont="1" applyFill="1" applyAlignment="1" applyProtection="1">
      <alignment horizontal="left" vertical="center"/>
      <protection/>
    </xf>
    <xf numFmtId="0" fontId="0" fillId="33" borderId="0" xfId="46" applyFont="1" applyFill="1" applyAlignment="1" applyProtection="1">
      <alignment horizontal="left" vertical="center"/>
      <protection/>
    </xf>
    <xf numFmtId="0" fontId="3" fillId="33" borderId="0" xfId="46" applyFont="1" applyFill="1">
      <alignment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0" xfId="46" applyFont="1" applyFill="1">
      <alignment/>
      <protection/>
    </xf>
    <xf numFmtId="0" fontId="0" fillId="33" borderId="0" xfId="46" applyFont="1" applyFill="1" applyAlignment="1" applyProtection="1">
      <alignment horizontal="left" vertical="center" wrapText="1"/>
      <protection/>
    </xf>
    <xf numFmtId="0" fontId="3" fillId="33" borderId="0" xfId="46" applyFont="1" applyFill="1">
      <alignment/>
      <protection/>
    </xf>
    <xf numFmtId="0" fontId="5" fillId="33" borderId="0" xfId="54" applyNumberFormat="1" applyFont="1" applyFill="1" applyBorder="1" applyAlignment="1" applyProtection="1">
      <alignment/>
      <protection/>
    </xf>
    <xf numFmtId="0" fontId="0" fillId="33" borderId="0" xfId="46" applyFont="1" applyFill="1" applyAlignment="1" applyProtection="1">
      <alignment vertical="top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33" borderId="0" xfId="46" applyNumberFormat="1" applyFont="1" applyFill="1" applyAlignment="1" applyProtection="1">
      <alignment vertical="top"/>
      <protection/>
    </xf>
    <xf numFmtId="0" fontId="0" fillId="33" borderId="0" xfId="46" applyFont="1" applyFill="1" applyAlignment="1" applyProtection="1">
      <alignment horizontal="center" vertical="top"/>
      <protection/>
    </xf>
    <xf numFmtId="0" fontId="0" fillId="33" borderId="0" xfId="46" applyFont="1" applyFill="1" applyAlignment="1" applyProtection="1">
      <alignment vertical="top" wrapText="1"/>
      <protection/>
    </xf>
    <xf numFmtId="0" fontId="0" fillId="33" borderId="0" xfId="46" applyFont="1" applyFill="1" applyProtection="1">
      <alignment/>
      <protection/>
    </xf>
    <xf numFmtId="49" fontId="3" fillId="33" borderId="0" xfId="46" applyNumberFormat="1" applyFont="1" applyFill="1" applyBorder="1" applyAlignment="1" applyProtection="1">
      <alignment horizontal="left" vertical="center"/>
      <protection/>
    </xf>
    <xf numFmtId="0" fontId="3" fillId="33" borderId="0" xfId="46" applyFont="1" applyFill="1" applyBorder="1" applyAlignment="1" applyProtection="1">
      <alignment vertical="center"/>
      <protection/>
    </xf>
    <xf numFmtId="0" fontId="0" fillId="33" borderId="0" xfId="46" applyFont="1" applyFill="1" applyAlignment="1" applyProtection="1">
      <alignment horizontal="center" vertical="center"/>
      <protection/>
    </xf>
    <xf numFmtId="0" fontId="0" fillId="33" borderId="0" xfId="46" applyFont="1" applyFill="1" applyAlignment="1" applyProtection="1">
      <alignment vertical="center" wrapText="1"/>
      <protection/>
    </xf>
    <xf numFmtId="0" fontId="3" fillId="33" borderId="0" xfId="46" applyFont="1" applyFill="1" applyBorder="1" applyAlignment="1" applyProtection="1">
      <alignment horizontal="center" vertical="top"/>
      <protection/>
    </xf>
    <xf numFmtId="0" fontId="3" fillId="33" borderId="0" xfId="46" applyNumberFormat="1" applyFont="1" applyFill="1" applyBorder="1" applyAlignment="1" applyProtection="1">
      <alignment vertical="top" wrapText="1"/>
      <protection/>
    </xf>
    <xf numFmtId="0" fontId="3" fillId="33" borderId="0" xfId="46" applyNumberFormat="1" applyFont="1" applyFill="1" applyBorder="1" applyAlignment="1" applyProtection="1">
      <alignment vertical="top"/>
      <protection/>
    </xf>
    <xf numFmtId="0" fontId="3" fillId="33" borderId="10" xfId="46" applyNumberFormat="1" applyFont="1" applyFill="1" applyBorder="1" applyAlignment="1" applyProtection="1">
      <alignment horizontal="center" vertical="top" wrapText="1"/>
      <protection/>
    </xf>
    <xf numFmtId="0" fontId="0" fillId="33" borderId="0" xfId="46" applyFont="1" applyFill="1" applyAlignment="1" applyProtection="1">
      <alignment horizontal="center"/>
      <protection/>
    </xf>
    <xf numFmtId="0" fontId="3" fillId="33" borderId="11" xfId="46" applyFont="1" applyFill="1" applyBorder="1" applyAlignment="1" applyProtection="1">
      <alignment horizontal="center" vertical="top"/>
      <protection/>
    </xf>
    <xf numFmtId="0" fontId="9" fillId="33" borderId="0" xfId="46" applyFont="1" applyFill="1" applyBorder="1" applyAlignment="1" applyProtection="1">
      <alignment horizontal="center" vertical="top" wrapText="1"/>
      <protection/>
    </xf>
    <xf numFmtId="0" fontId="3" fillId="33" borderId="0" xfId="46" applyFont="1" applyFill="1" applyBorder="1" applyAlignment="1" applyProtection="1">
      <alignment horizontal="center" vertical="top" wrapText="1"/>
      <protection/>
    </xf>
    <xf numFmtId="0" fontId="10" fillId="33" borderId="12" xfId="46" applyFont="1" applyFill="1" applyBorder="1" applyAlignment="1" applyProtection="1">
      <alignment vertical="center"/>
      <protection/>
    </xf>
    <xf numFmtId="9" fontId="3" fillId="33" borderId="12" xfId="46" applyNumberFormat="1" applyFont="1" applyFill="1" applyBorder="1" applyAlignment="1" applyProtection="1">
      <alignment vertical="center" wrapText="1"/>
      <protection/>
    </xf>
    <xf numFmtId="9" fontId="12" fillId="33" borderId="0" xfId="46" applyNumberFormat="1" applyFont="1" applyFill="1" applyBorder="1" applyAlignment="1" applyProtection="1">
      <alignment vertical="center"/>
      <protection/>
    </xf>
    <xf numFmtId="0" fontId="10" fillId="33" borderId="0" xfId="46" applyFont="1" applyFill="1" applyAlignment="1" applyProtection="1">
      <alignment vertical="center"/>
      <protection/>
    </xf>
    <xf numFmtId="0" fontId="11" fillId="33" borderId="13" xfId="46" applyFont="1" applyFill="1" applyBorder="1" applyAlignment="1" applyProtection="1">
      <alignment horizontal="center" vertical="center" wrapText="1"/>
      <protection/>
    </xf>
    <xf numFmtId="0" fontId="0" fillId="33" borderId="14" xfId="46" applyNumberFormat="1" applyFont="1" applyFill="1" applyBorder="1" applyAlignment="1" applyProtection="1">
      <alignment vertical="center"/>
      <protection/>
    </xf>
    <xf numFmtId="0" fontId="8" fillId="33" borderId="14" xfId="46" applyNumberFormat="1" applyFont="1" applyFill="1" applyBorder="1" applyAlignment="1" applyProtection="1">
      <alignment vertical="center"/>
      <protection/>
    </xf>
    <xf numFmtId="0" fontId="0" fillId="0" borderId="15" xfId="46" applyFont="1" applyFill="1" applyBorder="1" applyAlignment="1" applyProtection="1">
      <alignment horizontal="center" vertical="center" wrapText="1"/>
      <protection locked="0"/>
    </xf>
    <xf numFmtId="0" fontId="0" fillId="0" borderId="16" xfId="46" applyFont="1" applyFill="1" applyBorder="1" applyAlignment="1" applyProtection="1">
      <alignment horizontal="center" vertical="center" wrapText="1"/>
      <protection locked="0"/>
    </xf>
    <xf numFmtId="9" fontId="0" fillId="34" borderId="15" xfId="46" applyNumberFormat="1" applyFont="1" applyFill="1" applyBorder="1" applyAlignment="1" applyProtection="1">
      <alignment vertical="center" wrapText="1"/>
      <protection/>
    </xf>
    <xf numFmtId="180" fontId="0" fillId="34" borderId="15" xfId="60" applyNumberFormat="1" applyFont="1" applyFill="1" applyBorder="1" applyAlignment="1" applyProtection="1">
      <alignment horizontal="right" vertical="center" wrapText="1"/>
      <protection/>
    </xf>
    <xf numFmtId="0" fontId="11" fillId="33" borderId="0" xfId="46" applyFont="1" applyFill="1" applyBorder="1" applyAlignment="1" applyProtection="1">
      <alignment horizontal="center" vertical="center" wrapText="1"/>
      <protection/>
    </xf>
    <xf numFmtId="0" fontId="0" fillId="33" borderId="0" xfId="46" applyNumberFormat="1" applyFont="1" applyFill="1" applyBorder="1" applyAlignment="1" applyProtection="1">
      <alignment vertical="center"/>
      <protection/>
    </xf>
    <xf numFmtId="0" fontId="8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horizontal="center" vertical="center" wrapText="1"/>
      <protection locked="0"/>
    </xf>
    <xf numFmtId="0" fontId="3" fillId="33" borderId="0" xfId="46" applyFont="1" applyFill="1" applyBorder="1" applyAlignment="1" applyProtection="1">
      <alignment horizontal="center" vertical="center"/>
      <protection/>
    </xf>
    <xf numFmtId="0" fontId="3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/>
      <protection/>
    </xf>
    <xf numFmtId="9" fontId="0" fillId="33" borderId="0" xfId="46" applyNumberFormat="1" applyFont="1" applyFill="1" applyBorder="1" applyAlignment="1" applyProtection="1">
      <alignment vertical="center" wrapText="1"/>
      <protection/>
    </xf>
    <xf numFmtId="9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center" vertical="center"/>
      <protection/>
    </xf>
    <xf numFmtId="0" fontId="10" fillId="33" borderId="0" xfId="46" applyFont="1" applyFill="1" applyBorder="1" applyAlignment="1" applyProtection="1">
      <alignment vertical="center"/>
      <protection/>
    </xf>
    <xf numFmtId="9" fontId="3" fillId="33" borderId="0" xfId="46" applyNumberFormat="1" applyFont="1" applyFill="1" applyBorder="1" applyAlignment="1" applyProtection="1">
      <alignment vertical="center" wrapText="1"/>
      <protection/>
    </xf>
    <xf numFmtId="0" fontId="3" fillId="33" borderId="11" xfId="46" applyNumberFormat="1" applyFont="1" applyFill="1" applyBorder="1" applyAlignment="1" applyProtection="1">
      <alignment horizontal="left" vertical="center"/>
      <protection/>
    </xf>
    <xf numFmtId="9" fontId="0" fillId="33" borderId="0" xfId="46" applyNumberFormat="1" applyFont="1" applyFill="1" applyBorder="1" applyAlignment="1" applyProtection="1">
      <alignment horizontal="right" vertical="center"/>
      <protection/>
    </xf>
    <xf numFmtId="9" fontId="12" fillId="33" borderId="0" xfId="46" applyNumberFormat="1" applyFont="1" applyFill="1" applyBorder="1" applyAlignment="1" applyProtection="1">
      <alignment vertical="top"/>
      <protection/>
    </xf>
    <xf numFmtId="0" fontId="10" fillId="33" borderId="0" xfId="46" applyFont="1" applyFill="1" applyProtection="1">
      <alignment/>
      <protection/>
    </xf>
    <xf numFmtId="0" fontId="0" fillId="33" borderId="11" xfId="46" applyFont="1" applyFill="1" applyBorder="1" applyAlignment="1" applyProtection="1">
      <alignment vertical="center"/>
      <protection/>
    </xf>
    <xf numFmtId="0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11" xfId="46" applyNumberFormat="1" applyFont="1" applyFill="1" applyBorder="1" applyAlignment="1" applyProtection="1">
      <alignment vertical="center"/>
      <protection/>
    </xf>
    <xf numFmtId="0" fontId="3" fillId="33" borderId="0" xfId="46" applyFont="1" applyFill="1" applyBorder="1" applyAlignment="1" applyProtection="1">
      <alignment vertical="center" wrapText="1"/>
      <protection/>
    </xf>
    <xf numFmtId="0" fontId="0" fillId="33" borderId="11" xfId="46" applyFont="1" applyFill="1" applyBorder="1" applyAlignment="1" applyProtection="1">
      <alignment horizontal="center" vertical="center"/>
      <protection/>
    </xf>
    <xf numFmtId="9" fontId="3" fillId="33" borderId="0" xfId="46" applyNumberFormat="1" applyFont="1" applyFill="1" applyBorder="1" applyAlignment="1" applyProtection="1">
      <alignment horizontal="right" vertical="center" wrapText="1"/>
      <protection/>
    </xf>
    <xf numFmtId="0" fontId="0" fillId="33" borderId="14" xfId="46" applyNumberFormat="1" applyFont="1" applyFill="1" applyBorder="1" applyAlignment="1" applyProtection="1">
      <alignment vertical="center" wrapText="1"/>
      <protection/>
    </xf>
    <xf numFmtId="49" fontId="0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right" vertical="center" wrapText="1"/>
      <protection/>
    </xf>
    <xf numFmtId="0" fontId="3" fillId="33" borderId="0" xfId="46" applyNumberFormat="1" applyFont="1" applyFill="1" applyBorder="1" applyAlignment="1" applyProtection="1">
      <alignment horizontal="left" vertical="center"/>
      <protection/>
    </xf>
    <xf numFmtId="0" fontId="0" fillId="33" borderId="0" xfId="46" applyFont="1" applyFill="1" applyBorder="1" applyProtection="1">
      <alignment/>
      <protection/>
    </xf>
    <xf numFmtId="0" fontId="0" fillId="33" borderId="0" xfId="46" applyFont="1" applyFill="1" applyBorder="1" applyAlignment="1" applyProtection="1">
      <alignment vertical="top"/>
      <protection/>
    </xf>
    <xf numFmtId="0" fontId="0" fillId="33" borderId="0" xfId="46" applyFont="1" applyFill="1" applyBorder="1" applyAlignment="1" applyProtection="1">
      <alignment horizontal="center" vertical="top"/>
      <protection/>
    </xf>
    <xf numFmtId="0" fontId="3" fillId="33" borderId="0" xfId="46" applyFont="1" applyFill="1" applyBorder="1" applyAlignment="1" applyProtection="1">
      <alignment vertical="top" wrapText="1"/>
      <protection/>
    </xf>
    <xf numFmtId="0" fontId="10" fillId="33" borderId="0" xfId="46" applyFont="1" applyFill="1" applyBorder="1" applyAlignment="1" applyProtection="1">
      <alignment horizontal="center" vertical="center"/>
      <protection/>
    </xf>
    <xf numFmtId="0" fontId="11" fillId="33" borderId="17" xfId="46" applyFont="1" applyFill="1" applyBorder="1" applyAlignment="1" applyProtection="1">
      <alignment horizontal="center" vertical="center" wrapText="1"/>
      <protection/>
    </xf>
    <xf numFmtId="0" fontId="8" fillId="33" borderId="11" xfId="46" applyNumberFormat="1" applyFont="1" applyFill="1" applyBorder="1" applyAlignment="1" applyProtection="1">
      <alignment vertical="center"/>
      <protection/>
    </xf>
    <xf numFmtId="0" fontId="0" fillId="35" borderId="14" xfId="46" applyNumberFormat="1" applyFont="1" applyFill="1" applyBorder="1" applyAlignment="1" applyProtection="1">
      <alignment vertical="center"/>
      <protection/>
    </xf>
    <xf numFmtId="0" fontId="0" fillId="0" borderId="15" xfId="46" applyFont="1" applyFill="1" applyBorder="1" applyAlignment="1" applyProtection="1">
      <alignment horizontal="center" vertical="center" wrapText="1"/>
      <protection locked="0"/>
    </xf>
    <xf numFmtId="0" fontId="0" fillId="0" borderId="0" xfId="46" applyFont="1" applyFill="1" applyAlignment="1" applyProtection="1">
      <alignment vertical="center" wrapText="1"/>
      <protection/>
    </xf>
    <xf numFmtId="0" fontId="0" fillId="33" borderId="14" xfId="46" applyNumberFormat="1" applyFont="1" applyFill="1" applyBorder="1" applyAlignment="1" applyProtection="1">
      <alignment horizontal="left" vertical="center"/>
      <protection/>
    </xf>
    <xf numFmtId="0" fontId="3" fillId="33" borderId="14" xfId="46" applyNumberFormat="1" applyFont="1" applyFill="1" applyBorder="1" applyAlignment="1" applyProtection="1">
      <alignment horizontal="left" vertical="center"/>
      <protection/>
    </xf>
    <xf numFmtId="0" fontId="0" fillId="0" borderId="15" xfId="46" applyFont="1" applyFill="1" applyBorder="1" applyAlignment="1" applyProtection="1">
      <alignment horizontal="center" vertical="center"/>
      <protection locked="0"/>
    </xf>
    <xf numFmtId="9" fontId="0" fillId="34" borderId="18" xfId="46" applyNumberFormat="1" applyFont="1" applyFill="1" applyBorder="1" applyAlignment="1" applyProtection="1">
      <alignment vertical="center" wrapText="1"/>
      <protection/>
    </xf>
    <xf numFmtId="0" fontId="14" fillId="0" borderId="0" xfId="46" applyFont="1">
      <alignment/>
      <protection/>
    </xf>
    <xf numFmtId="0" fontId="14" fillId="0" borderId="0" xfId="46" applyFont="1" applyProtection="1">
      <alignment/>
      <protection locked="0"/>
    </xf>
    <xf numFmtId="49" fontId="14" fillId="0" borderId="0" xfId="46" applyNumberFormat="1" applyFont="1" applyBorder="1" applyAlignment="1" applyProtection="1">
      <alignment horizontal="center" wrapText="1"/>
      <protection locked="0"/>
    </xf>
    <xf numFmtId="0" fontId="15" fillId="0" borderId="0" xfId="46" applyFont="1" applyProtection="1">
      <alignment/>
      <protection locked="0"/>
    </xf>
    <xf numFmtId="0" fontId="14" fillId="0" borderId="0" xfId="46" applyFont="1" applyBorder="1" applyProtection="1">
      <alignment/>
      <protection locked="0"/>
    </xf>
    <xf numFmtId="181" fontId="15" fillId="0" borderId="0" xfId="46" applyNumberFormat="1" applyFont="1" applyBorder="1" applyAlignment="1" applyProtection="1">
      <alignment horizontal="left"/>
      <protection locked="0"/>
    </xf>
    <xf numFmtId="0" fontId="14" fillId="0" borderId="0" xfId="46" applyFont="1" applyBorder="1">
      <alignment/>
      <protection/>
    </xf>
    <xf numFmtId="0" fontId="13" fillId="0" borderId="0" xfId="46" applyFont="1" applyFill="1" applyBorder="1" applyAlignment="1">
      <alignment horizontal="center" vertical="center"/>
      <protection/>
    </xf>
    <xf numFmtId="0" fontId="14" fillId="0" borderId="0" xfId="46" applyFont="1" applyFill="1" applyBorder="1">
      <alignment/>
      <protection/>
    </xf>
    <xf numFmtId="0" fontId="0" fillId="0" borderId="0" xfId="46" applyFont="1">
      <alignment/>
      <protection/>
    </xf>
    <xf numFmtId="49" fontId="16" fillId="0" borderId="19" xfId="46" applyNumberFormat="1" applyFont="1" applyBorder="1" applyAlignment="1">
      <alignment horizontal="center" wrapText="1"/>
      <protection/>
    </xf>
    <xf numFmtId="49" fontId="16" fillId="0" borderId="0" xfId="46" applyNumberFormat="1" applyFont="1" applyFill="1" applyBorder="1" applyAlignment="1">
      <alignment horizontal="center" vertical="center"/>
      <protection/>
    </xf>
    <xf numFmtId="49" fontId="16" fillId="0" borderId="20" xfId="46" applyNumberFormat="1" applyFont="1" applyBorder="1" applyAlignment="1">
      <alignment horizontal="center" wrapText="1"/>
      <protection/>
    </xf>
    <xf numFmtId="0" fontId="0" fillId="0" borderId="20" xfId="46" applyFont="1" applyBorder="1">
      <alignment/>
      <protection/>
    </xf>
    <xf numFmtId="0" fontId="0" fillId="0" borderId="0" xfId="46" applyFont="1" applyBorder="1">
      <alignment/>
      <protection/>
    </xf>
    <xf numFmtId="0" fontId="0" fillId="0" borderId="0" xfId="46" applyFont="1" applyBorder="1" applyAlignment="1">
      <alignment horizontal="right"/>
      <protection/>
    </xf>
    <xf numFmtId="0" fontId="0" fillId="0" borderId="21" xfId="46" applyFont="1" applyBorder="1" applyAlignment="1">
      <alignment horizontal="right"/>
      <protection/>
    </xf>
    <xf numFmtId="9" fontId="14" fillId="0" borderId="0" xfId="46" applyNumberFormat="1" applyFont="1" applyBorder="1">
      <alignment/>
      <protection/>
    </xf>
    <xf numFmtId="9" fontId="14" fillId="0" borderId="21" xfId="46" applyNumberFormat="1" applyFont="1" applyBorder="1">
      <alignment/>
      <protection/>
    </xf>
    <xf numFmtId="0" fontId="0" fillId="0" borderId="0" xfId="46" applyFont="1" applyFill="1" applyBorder="1">
      <alignment/>
      <protection/>
    </xf>
    <xf numFmtId="0" fontId="0" fillId="0" borderId="0" xfId="46" applyFont="1" applyFill="1" applyBorder="1" applyAlignment="1">
      <alignment horizontal="right"/>
      <protection/>
    </xf>
    <xf numFmtId="9" fontId="14" fillId="36" borderId="0" xfId="46" applyNumberFormat="1" applyFont="1" applyFill="1" applyBorder="1" applyAlignment="1">
      <alignment horizontal="right"/>
      <protection/>
    </xf>
    <xf numFmtId="9" fontId="14" fillId="0" borderId="0" xfId="46" applyNumberFormat="1" applyFont="1" applyFill="1" applyBorder="1">
      <alignment/>
      <protection/>
    </xf>
    <xf numFmtId="0" fontId="0" fillId="0" borderId="20" xfId="46" applyFont="1" applyFill="1" applyBorder="1">
      <alignment/>
      <protection/>
    </xf>
    <xf numFmtId="9" fontId="14" fillId="0" borderId="0" xfId="46" applyNumberFormat="1" applyFont="1" applyFill="1" applyBorder="1" applyAlignment="1">
      <alignment horizontal="right"/>
      <protection/>
    </xf>
    <xf numFmtId="0" fontId="0" fillId="0" borderId="22" xfId="46" applyFont="1" applyBorder="1">
      <alignment/>
      <protection/>
    </xf>
    <xf numFmtId="0" fontId="14" fillId="0" borderId="23" xfId="46" applyFont="1" applyBorder="1">
      <alignment/>
      <protection/>
    </xf>
    <xf numFmtId="9" fontId="14" fillId="0" borderId="23" xfId="46" applyNumberFormat="1" applyFont="1" applyBorder="1">
      <alignment/>
      <protection/>
    </xf>
    <xf numFmtId="0" fontId="0" fillId="0" borderId="24" xfId="46" applyFont="1" applyBorder="1">
      <alignment/>
      <protection/>
    </xf>
    <xf numFmtId="9" fontId="14" fillId="0" borderId="0" xfId="46" applyNumberFormat="1" applyFont="1" applyBorder="1" applyAlignment="1">
      <alignment horizontal="right"/>
      <protection/>
    </xf>
    <xf numFmtId="0" fontId="0" fillId="0" borderId="23" xfId="46" applyFont="1" applyBorder="1">
      <alignment/>
      <protection/>
    </xf>
    <xf numFmtId="0" fontId="0" fillId="0" borderId="19" xfId="46" applyFont="1" applyBorder="1">
      <alignment/>
      <protection/>
    </xf>
    <xf numFmtId="0" fontId="0" fillId="0" borderId="25" xfId="46" applyFont="1" applyBorder="1">
      <alignment/>
      <protection/>
    </xf>
    <xf numFmtId="0" fontId="0" fillId="0" borderId="26" xfId="46" applyFont="1" applyBorder="1">
      <alignment/>
      <protection/>
    </xf>
    <xf numFmtId="0" fontId="0" fillId="0" borderId="0" xfId="46" applyFont="1" applyFill="1">
      <alignment/>
      <protection/>
    </xf>
    <xf numFmtId="49" fontId="16" fillId="0" borderId="19" xfId="46" applyNumberFormat="1" applyFont="1" applyBorder="1" applyAlignment="1">
      <alignment horizontal="center"/>
      <protection/>
    </xf>
    <xf numFmtId="0" fontId="0" fillId="0" borderId="20" xfId="46" applyBorder="1" applyAlignment="1">
      <alignment/>
      <protection/>
    </xf>
    <xf numFmtId="0" fontId="14" fillId="0" borderId="21" xfId="46" applyFont="1" applyBorder="1" applyAlignment="1">
      <alignment horizontal="center"/>
      <protection/>
    </xf>
    <xf numFmtId="9" fontId="0" fillId="0" borderId="0" xfId="46" applyNumberFormat="1" applyFont="1" applyBorder="1">
      <alignment/>
      <protection/>
    </xf>
    <xf numFmtId="0" fontId="0" fillId="0" borderId="21" xfId="46" applyFont="1" applyBorder="1">
      <alignment/>
      <protection/>
    </xf>
    <xf numFmtId="9" fontId="0" fillId="0" borderId="23" xfId="46" applyNumberFormat="1" applyFont="1" applyBorder="1">
      <alignment/>
      <protection/>
    </xf>
    <xf numFmtId="49" fontId="16" fillId="0" borderId="20" xfId="46" applyNumberFormat="1" applyFont="1" applyBorder="1" applyAlignment="1">
      <alignment horizontal="center"/>
      <protection/>
    </xf>
    <xf numFmtId="0" fontId="0" fillId="0" borderId="0" xfId="46" applyBorder="1">
      <alignment/>
      <protection/>
    </xf>
    <xf numFmtId="0" fontId="0" fillId="0" borderId="0" xfId="46" applyFill="1" applyBorder="1">
      <alignment/>
      <protection/>
    </xf>
    <xf numFmtId="0" fontId="0" fillId="0" borderId="21" xfId="46" applyFont="1" applyFill="1" applyBorder="1" applyAlignment="1">
      <alignment horizontal="right"/>
      <protection/>
    </xf>
    <xf numFmtId="0" fontId="14" fillId="0" borderId="20" xfId="46" applyFont="1" applyBorder="1">
      <alignment/>
      <protection/>
    </xf>
    <xf numFmtId="0" fontId="14" fillId="0" borderId="20" xfId="46" applyFont="1" applyFill="1" applyBorder="1">
      <alignment/>
      <protection/>
    </xf>
    <xf numFmtId="9" fontId="14" fillId="0" borderId="21" xfId="46" applyNumberFormat="1" applyFont="1" applyFill="1" applyBorder="1">
      <alignment/>
      <protection/>
    </xf>
    <xf numFmtId="0" fontId="0" fillId="0" borderId="21" xfId="46" applyFill="1" applyBorder="1">
      <alignment/>
      <protection/>
    </xf>
    <xf numFmtId="0" fontId="14" fillId="0" borderId="22" xfId="46" applyFont="1" applyBorder="1">
      <alignment/>
      <protection/>
    </xf>
    <xf numFmtId="0" fontId="0" fillId="0" borderId="22" xfId="46" applyFont="1" applyFill="1" applyBorder="1">
      <alignment/>
      <protection/>
    </xf>
    <xf numFmtId="0" fontId="0" fillId="0" borderId="23" xfId="46" applyFont="1" applyFill="1" applyBorder="1">
      <alignment/>
      <protection/>
    </xf>
    <xf numFmtId="0" fontId="0" fillId="0" borderId="24" xfId="46" applyFont="1" applyFill="1" applyBorder="1">
      <alignment/>
      <protection/>
    </xf>
    <xf numFmtId="0" fontId="0" fillId="0" borderId="27" xfId="46" applyFont="1" applyBorder="1">
      <alignment/>
      <protection/>
    </xf>
    <xf numFmtId="0" fontId="0" fillId="0" borderId="28" xfId="46" applyFont="1" applyBorder="1">
      <alignment/>
      <protection/>
    </xf>
    <xf numFmtId="0" fontId="0" fillId="0" borderId="29" xfId="46" applyFont="1" applyBorder="1">
      <alignment/>
      <protection/>
    </xf>
    <xf numFmtId="0" fontId="0" fillId="0" borderId="30" xfId="46" applyFont="1" applyBorder="1">
      <alignment/>
      <protection/>
    </xf>
    <xf numFmtId="0" fontId="14" fillId="0" borderId="31" xfId="46" applyFont="1" applyBorder="1" applyAlignment="1">
      <alignment horizontal="center"/>
      <protection/>
    </xf>
    <xf numFmtId="0" fontId="0" fillId="33" borderId="20" xfId="46" applyFont="1" applyFill="1" applyBorder="1">
      <alignment/>
      <protection/>
    </xf>
    <xf numFmtId="0" fontId="0" fillId="33" borderId="0" xfId="46" applyFont="1" applyFill="1" applyBorder="1" applyAlignment="1">
      <alignment horizontal="right"/>
      <protection/>
    </xf>
    <xf numFmtId="0" fontId="0" fillId="33" borderId="0" xfId="46" applyFill="1" applyBorder="1">
      <alignment/>
      <protection/>
    </xf>
    <xf numFmtId="0" fontId="0" fillId="33" borderId="21" xfId="46" applyFont="1" applyFill="1" applyBorder="1" applyAlignment="1">
      <alignment horizontal="right"/>
      <protection/>
    </xf>
    <xf numFmtId="9" fontId="14" fillId="0" borderId="31" xfId="46" applyNumberFormat="1" applyFont="1" applyBorder="1">
      <alignment/>
      <protection/>
    </xf>
    <xf numFmtId="0" fontId="14" fillId="33" borderId="20" xfId="46" applyFont="1" applyFill="1" applyBorder="1">
      <alignment/>
      <protection/>
    </xf>
    <xf numFmtId="9" fontId="14" fillId="33" borderId="0" xfId="46" applyNumberFormat="1" applyFont="1" applyFill="1" applyBorder="1">
      <alignment/>
      <protection/>
    </xf>
    <xf numFmtId="9" fontId="14" fillId="33" borderId="21" xfId="46" applyNumberFormat="1" applyFont="1" applyFill="1" applyBorder="1">
      <alignment/>
      <protection/>
    </xf>
    <xf numFmtId="0" fontId="0" fillId="0" borderId="31" xfId="46" applyBorder="1">
      <alignment/>
      <protection/>
    </xf>
    <xf numFmtId="9" fontId="14" fillId="33" borderId="0" xfId="46" applyNumberFormat="1" applyFont="1" applyFill="1" applyBorder="1" applyAlignment="1">
      <alignment horizontal="right"/>
      <protection/>
    </xf>
    <xf numFmtId="0" fontId="0" fillId="33" borderId="21" xfId="46" applyFill="1" applyBorder="1">
      <alignment/>
      <protection/>
    </xf>
    <xf numFmtId="0" fontId="0" fillId="0" borderId="31" xfId="46" applyFont="1" applyBorder="1">
      <alignment/>
      <protection/>
    </xf>
    <xf numFmtId="0" fontId="14" fillId="33" borderId="22" xfId="46" applyFont="1" applyFill="1" applyBorder="1">
      <alignment/>
      <protection/>
    </xf>
    <xf numFmtId="9" fontId="14" fillId="33" borderId="23" xfId="46" applyNumberFormat="1" applyFont="1" applyFill="1" applyBorder="1">
      <alignment/>
      <protection/>
    </xf>
    <xf numFmtId="0" fontId="0" fillId="33" borderId="23" xfId="46" applyFont="1" applyFill="1" applyBorder="1">
      <alignment/>
      <protection/>
    </xf>
    <xf numFmtId="0" fontId="0" fillId="33" borderId="24" xfId="46" applyFont="1" applyFill="1" applyBorder="1">
      <alignment/>
      <protection/>
    </xf>
    <xf numFmtId="0" fontId="0" fillId="0" borderId="32" xfId="46" applyFont="1" applyBorder="1">
      <alignment/>
      <protection/>
    </xf>
    <xf numFmtId="0" fontId="0" fillId="0" borderId="33" xfId="46" applyFont="1" applyBorder="1">
      <alignment/>
      <protection/>
    </xf>
    <xf numFmtId="0" fontId="0" fillId="0" borderId="34" xfId="46" applyFont="1" applyBorder="1">
      <alignment/>
      <protection/>
    </xf>
    <xf numFmtId="0" fontId="17" fillId="33" borderId="0" xfId="46" applyFont="1" applyFill="1" applyAlignment="1" applyProtection="1">
      <alignment horizontal="left" vertical="center"/>
      <protection/>
    </xf>
    <xf numFmtId="0" fontId="18" fillId="33" borderId="0" xfId="46" applyFont="1" applyFill="1" applyAlignment="1" applyProtection="1">
      <alignment horizontal="center" vertical="center"/>
      <protection/>
    </xf>
    <xf numFmtId="0" fontId="19" fillId="33" borderId="0" xfId="46" applyFont="1" applyFill="1" applyBorder="1" applyAlignment="1" applyProtection="1">
      <alignment horizontal="center" vertical="top" wrapText="1"/>
      <protection/>
    </xf>
    <xf numFmtId="9" fontId="18" fillId="34" borderId="15" xfId="46" applyNumberFormat="1" applyFont="1" applyFill="1" applyBorder="1" applyAlignment="1" applyProtection="1">
      <alignment vertical="center" wrapText="1"/>
      <protection/>
    </xf>
    <xf numFmtId="9" fontId="18" fillId="33" borderId="0" xfId="46" applyNumberFormat="1" applyFont="1" applyFill="1" applyBorder="1" applyAlignment="1" applyProtection="1">
      <alignment vertical="center" wrapText="1"/>
      <protection/>
    </xf>
    <xf numFmtId="0" fontId="18" fillId="33" borderId="0" xfId="46" applyFont="1" applyFill="1" applyBorder="1" applyAlignment="1" applyProtection="1">
      <alignment vertical="top" wrapText="1"/>
      <protection/>
    </xf>
    <xf numFmtId="9" fontId="18" fillId="34" borderId="15" xfId="60" applyFont="1" applyFill="1" applyBorder="1" applyAlignment="1" applyProtection="1">
      <alignment vertical="center" wrapText="1"/>
      <protection/>
    </xf>
    <xf numFmtId="0" fontId="18" fillId="33" borderId="0" xfId="46" applyFont="1" applyFill="1" applyAlignment="1" applyProtection="1">
      <alignment vertical="top" wrapText="1"/>
      <protection/>
    </xf>
    <xf numFmtId="0" fontId="17" fillId="33" borderId="0" xfId="46" applyFont="1" applyFill="1" applyBorder="1" applyAlignment="1" applyProtection="1">
      <alignment vertical="center"/>
      <protection/>
    </xf>
    <xf numFmtId="0" fontId="18" fillId="33" borderId="0" xfId="46" applyFont="1" applyFill="1" applyBorder="1" applyAlignment="1" applyProtection="1">
      <alignment horizontal="center" vertical="center"/>
      <protection/>
    </xf>
    <xf numFmtId="0" fontId="3" fillId="33" borderId="35" xfId="46" applyFont="1" applyFill="1" applyBorder="1" applyAlignment="1" applyProtection="1">
      <alignment horizontal="center" vertical="top" wrapText="1"/>
      <protection/>
    </xf>
    <xf numFmtId="0" fontId="0" fillId="33" borderId="35" xfId="46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Border="1" applyAlignment="1" applyProtection="1">
      <alignment horizontal="center"/>
      <protection/>
    </xf>
    <xf numFmtId="0" fontId="10" fillId="33" borderId="0" xfId="46" applyFont="1" applyFill="1" applyBorder="1" applyProtection="1">
      <alignment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10" xfId="46" applyFont="1" applyFill="1" applyBorder="1" applyProtection="1">
      <alignment/>
      <protection/>
    </xf>
    <xf numFmtId="0" fontId="0" fillId="33" borderId="16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Alignment="1" applyProtection="1">
      <alignment vertical="center" wrapText="1"/>
      <protection/>
    </xf>
    <xf numFmtId="0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36" xfId="46" applyFont="1" applyFill="1" applyBorder="1" applyAlignment="1" applyProtection="1">
      <alignment vertical="center" wrapText="1"/>
      <protection/>
    </xf>
    <xf numFmtId="0" fontId="0" fillId="33" borderId="36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>
      <alignment wrapText="1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0" borderId="16" xfId="46" applyFont="1" applyFill="1" applyBorder="1" applyAlignment="1" applyProtection="1">
      <alignment horizontal="center" vertical="center" wrapText="1"/>
      <protection locked="0"/>
    </xf>
    <xf numFmtId="0" fontId="0" fillId="0" borderId="16" xfId="46" applyFont="1" applyFill="1" applyBorder="1" applyAlignment="1" applyProtection="1">
      <alignment horizontal="center" vertical="center"/>
      <protection locked="0"/>
    </xf>
    <xf numFmtId="0" fontId="0" fillId="33" borderId="36" xfId="46" applyFont="1" applyFill="1" applyBorder="1" applyAlignment="1">
      <alignment wrapText="1"/>
      <protection/>
    </xf>
    <xf numFmtId="0" fontId="0" fillId="33" borderId="0" xfId="46" applyFont="1" applyFill="1" applyProtection="1">
      <alignment/>
      <protection/>
    </xf>
    <xf numFmtId="0" fontId="0" fillId="33" borderId="14" xfId="46" applyNumberFormat="1" applyFont="1" applyFill="1" applyBorder="1" applyAlignment="1" applyProtection="1">
      <alignment vertical="center"/>
      <protection/>
    </xf>
    <xf numFmtId="0" fontId="3" fillId="33" borderId="0" xfId="46" applyFont="1" applyFill="1" applyBorder="1" applyAlignment="1" applyProtection="1">
      <alignment horizontal="center" vertical="center" wrapText="1"/>
      <protection/>
    </xf>
    <xf numFmtId="0" fontId="0" fillId="33" borderId="0" xfId="46" applyNumberFormat="1" applyFont="1" applyFill="1" applyBorder="1" applyAlignment="1" applyProtection="1">
      <alignment vertical="center"/>
      <protection/>
    </xf>
    <xf numFmtId="0" fontId="0" fillId="33" borderId="14" xfId="46" applyFont="1" applyFill="1" applyBorder="1" applyAlignment="1" applyProtection="1">
      <alignment vertical="center"/>
      <protection/>
    </xf>
    <xf numFmtId="0" fontId="0" fillId="33" borderId="11" xfId="46" applyFont="1" applyFill="1" applyBorder="1" applyAlignment="1" applyProtection="1">
      <alignment vertical="center"/>
      <protection/>
    </xf>
    <xf numFmtId="0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11" xfId="46" applyNumberFormat="1" applyFont="1" applyFill="1" applyBorder="1" applyAlignment="1" applyProtection="1">
      <alignment vertical="center"/>
      <protection/>
    </xf>
    <xf numFmtId="49" fontId="0" fillId="33" borderId="14" xfId="46" applyNumberFormat="1" applyFont="1" applyFill="1" applyBorder="1" applyAlignment="1" applyProtection="1">
      <alignment vertical="center"/>
      <protection/>
    </xf>
    <xf numFmtId="49" fontId="0" fillId="33" borderId="0" xfId="46" applyNumberFormat="1" applyFont="1" applyFill="1" applyBorder="1" applyAlignment="1" applyProtection="1">
      <alignment vertical="center"/>
      <protection/>
    </xf>
    <xf numFmtId="0" fontId="0" fillId="33" borderId="12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Alignment="1" applyProtection="1">
      <alignment vertical="top"/>
      <protection/>
    </xf>
    <xf numFmtId="0" fontId="0" fillId="33" borderId="0" xfId="46" applyNumberFormat="1" applyFont="1" applyFill="1" applyAlignment="1" applyProtection="1">
      <alignment vertical="top"/>
      <protection/>
    </xf>
    <xf numFmtId="0" fontId="18" fillId="33" borderId="0" xfId="46" applyFont="1" applyFill="1" applyBorder="1" applyAlignment="1" applyProtection="1">
      <alignment horizontal="center" vertical="top" wrapText="1"/>
      <protection/>
    </xf>
    <xf numFmtId="9" fontId="10" fillId="33" borderId="0" xfId="46" applyNumberFormat="1" applyFont="1" applyFill="1" applyBorder="1" applyAlignment="1" applyProtection="1">
      <alignment vertical="center"/>
      <protection/>
    </xf>
    <xf numFmtId="180" fontId="0" fillId="34" borderId="15" xfId="60" applyNumberFormat="1" applyFont="1" applyFill="1" applyBorder="1" applyAlignment="1" applyProtection="1">
      <alignment horizontal="right" vertical="center" wrapText="1"/>
      <protection/>
    </xf>
    <xf numFmtId="0" fontId="0" fillId="33" borderId="35" xfId="46" applyFont="1" applyFill="1" applyBorder="1" applyAlignment="1" applyProtection="1">
      <alignment horizontal="right" vertical="center" wrapText="1"/>
      <protection/>
    </xf>
    <xf numFmtId="9" fontId="0" fillId="34" borderId="15" xfId="46" applyNumberFormat="1" applyFont="1" applyFill="1" applyBorder="1" applyAlignment="1" applyProtection="1">
      <alignment vertical="center" wrapText="1"/>
      <protection/>
    </xf>
    <xf numFmtId="9" fontId="0" fillId="33" borderId="11" xfId="46" applyNumberFormat="1" applyFont="1" applyFill="1" applyBorder="1" applyAlignment="1" applyProtection="1">
      <alignment vertical="center" wrapText="1"/>
      <protection/>
    </xf>
    <xf numFmtId="9" fontId="0" fillId="33" borderId="0" xfId="46" applyNumberFormat="1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Border="1" applyAlignment="1" applyProtection="1">
      <alignment horizontal="center" vertical="center"/>
      <protection/>
    </xf>
    <xf numFmtId="9" fontId="0" fillId="33" borderId="0" xfId="46" applyNumberFormat="1" applyFont="1" applyFill="1" applyBorder="1" applyAlignment="1" applyProtection="1">
      <alignment horizontal="right" vertical="center"/>
      <protection/>
    </xf>
    <xf numFmtId="9" fontId="10" fillId="33" borderId="0" xfId="46" applyNumberFormat="1" applyFont="1" applyFill="1" applyBorder="1" applyAlignment="1" applyProtection="1">
      <alignment vertical="top"/>
      <protection/>
    </xf>
    <xf numFmtId="9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right" vertical="center" wrapText="1"/>
      <protection/>
    </xf>
    <xf numFmtId="180" fontId="0" fillId="33" borderId="0" xfId="60" applyNumberFormat="1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Alignment="1" applyProtection="1">
      <alignment vertical="top" wrapText="1"/>
      <protection/>
    </xf>
    <xf numFmtId="0" fontId="0" fillId="33" borderId="37" xfId="46" applyNumberFormat="1" applyFont="1" applyFill="1" applyBorder="1" applyAlignment="1" applyProtection="1">
      <alignment vertical="center" wrapText="1"/>
      <protection/>
    </xf>
    <xf numFmtId="0" fontId="0" fillId="0" borderId="38" xfId="46" applyFont="1" applyFill="1" applyBorder="1" applyAlignment="1" applyProtection="1">
      <alignment horizontal="center" vertical="center" wrapText="1"/>
      <protection locked="0"/>
    </xf>
    <xf numFmtId="0" fontId="0" fillId="0" borderId="39" xfId="46" applyFont="1" applyFill="1" applyBorder="1" applyAlignment="1" applyProtection="1">
      <alignment horizontal="center" vertical="center" wrapText="1"/>
      <protection locked="0"/>
    </xf>
    <xf numFmtId="9" fontId="18" fillId="34" borderId="38" xfId="46" applyNumberFormat="1" applyFont="1" applyFill="1" applyBorder="1" applyAlignment="1" applyProtection="1">
      <alignment vertical="center" wrapText="1"/>
      <protection/>
    </xf>
    <xf numFmtId="180" fontId="0" fillId="34" borderId="38" xfId="60" applyNumberFormat="1" applyFont="1" applyFill="1" applyBorder="1" applyAlignment="1" applyProtection="1">
      <alignment horizontal="right" vertical="center" wrapText="1"/>
      <protection/>
    </xf>
    <xf numFmtId="9" fontId="18" fillId="34" borderId="18" xfId="46" applyNumberFormat="1" applyFont="1" applyFill="1" applyBorder="1" applyAlignment="1" applyProtection="1">
      <alignment vertical="center" wrapText="1"/>
      <protection/>
    </xf>
    <xf numFmtId="0" fontId="8" fillId="33" borderId="36" xfId="46" applyNumberFormat="1" applyFont="1" applyFill="1" applyBorder="1" applyAlignment="1" applyProtection="1">
      <alignment vertical="center"/>
      <protection/>
    </xf>
    <xf numFmtId="0" fontId="0" fillId="0" borderId="36" xfId="46" applyFont="1" applyFill="1" applyBorder="1" applyAlignment="1" applyProtection="1">
      <alignment horizontal="center" vertical="center" wrapText="1"/>
      <protection locked="0"/>
    </xf>
    <xf numFmtId="9" fontId="18" fillId="34" borderId="36" xfId="46" applyNumberFormat="1" applyFont="1" applyFill="1" applyBorder="1" applyAlignment="1" applyProtection="1">
      <alignment vertical="center" wrapText="1"/>
      <protection/>
    </xf>
    <xf numFmtId="180" fontId="0" fillId="34" borderId="36" xfId="60" applyNumberFormat="1" applyFont="1" applyFill="1" applyBorder="1" applyAlignment="1" applyProtection="1">
      <alignment horizontal="right" vertical="center" wrapText="1"/>
      <protection/>
    </xf>
    <xf numFmtId="0" fontId="0" fillId="33" borderId="14" xfId="46" applyFont="1" applyFill="1" applyBorder="1" applyAlignment="1" applyProtection="1">
      <alignment vertical="center"/>
      <protection/>
    </xf>
    <xf numFmtId="0" fontId="2" fillId="0" borderId="0" xfId="46" applyFont="1">
      <alignment/>
      <protection/>
    </xf>
    <xf numFmtId="0" fontId="2" fillId="0" borderId="0" xfId="46" applyFont="1" applyFill="1" applyBorder="1">
      <alignment/>
      <protection/>
    </xf>
    <xf numFmtId="0" fontId="21" fillId="0" borderId="0" xfId="46" applyFont="1">
      <alignment/>
      <protection/>
    </xf>
    <xf numFmtId="0" fontId="22" fillId="0" borderId="0" xfId="46" applyFont="1" applyBorder="1">
      <alignment/>
      <protection/>
    </xf>
    <xf numFmtId="0" fontId="22" fillId="0" borderId="0" xfId="46" applyFont="1" applyFill="1" applyBorder="1">
      <alignment/>
      <protection/>
    </xf>
    <xf numFmtId="0" fontId="22" fillId="0" borderId="0" xfId="46" applyFont="1">
      <alignment/>
      <protection/>
    </xf>
    <xf numFmtId="0" fontId="21" fillId="0" borderId="0" xfId="46" applyFont="1" applyAlignment="1">
      <alignment horizontal="left"/>
      <protection/>
    </xf>
    <xf numFmtId="0" fontId="21" fillId="0" borderId="0" xfId="46" applyFont="1" applyFill="1" applyBorder="1" applyAlignment="1">
      <alignment horizontal="left"/>
      <protection/>
    </xf>
    <xf numFmtId="0" fontId="23" fillId="0" borderId="0" xfId="46" applyFont="1">
      <alignment/>
      <protection/>
    </xf>
    <xf numFmtId="0" fontId="23" fillId="0" borderId="0" xfId="46" applyFont="1" applyAlignment="1">
      <alignment horizontal="left" vertical="center"/>
      <protection/>
    </xf>
    <xf numFmtId="0" fontId="23" fillId="0" borderId="0" xfId="46" applyFont="1" applyFill="1" applyBorder="1">
      <alignment/>
      <protection/>
    </xf>
    <xf numFmtId="0" fontId="10" fillId="33" borderId="12" xfId="46" applyFont="1" applyFill="1" applyBorder="1" applyAlignment="1" applyProtection="1">
      <alignment/>
      <protection/>
    </xf>
    <xf numFmtId="9" fontId="3" fillId="33" borderId="12" xfId="46" applyNumberFormat="1" applyFont="1" applyFill="1" applyBorder="1" applyAlignment="1" applyProtection="1">
      <alignment wrapText="1"/>
      <protection/>
    </xf>
    <xf numFmtId="9" fontId="10" fillId="33" borderId="0" xfId="46" applyNumberFormat="1" applyFont="1" applyFill="1" applyBorder="1" applyAlignment="1" applyProtection="1">
      <alignment/>
      <protection/>
    </xf>
    <xf numFmtId="0" fontId="10" fillId="33" borderId="0" xfId="46" applyFont="1" applyFill="1" applyBorder="1" applyAlignment="1" applyProtection="1">
      <alignment/>
      <protection/>
    </xf>
    <xf numFmtId="9" fontId="12" fillId="33" borderId="0" xfId="46" applyNumberFormat="1" applyFont="1" applyFill="1" applyBorder="1" applyAlignment="1" applyProtection="1">
      <alignment/>
      <protection/>
    </xf>
    <xf numFmtId="0" fontId="0" fillId="33" borderId="40" xfId="46" applyNumberFormat="1" applyFont="1" applyFill="1" applyBorder="1" applyAlignment="1" applyProtection="1">
      <alignment horizontal="left" vertical="center"/>
      <protection/>
    </xf>
    <xf numFmtId="49" fontId="0" fillId="33" borderId="14" xfId="46" applyNumberFormat="1" applyFont="1" applyFill="1" applyBorder="1" applyAlignment="1" applyProtection="1">
      <alignment horizontal="left" vertical="center"/>
      <protection/>
    </xf>
    <xf numFmtId="0" fontId="0" fillId="33" borderId="12" xfId="46" applyNumberFormat="1" applyFont="1" applyFill="1" applyBorder="1" applyAlignment="1" applyProtection="1">
      <alignment horizontal="left" vertical="center"/>
      <protection/>
    </xf>
    <xf numFmtId="0" fontId="10" fillId="33" borderId="0" xfId="46" applyFont="1" applyFill="1" applyAlignment="1" applyProtection="1">
      <alignment horizontal="left" vertical="center"/>
      <protection/>
    </xf>
    <xf numFmtId="0" fontId="17" fillId="33" borderId="0" xfId="46" applyFont="1" applyFill="1" applyAlignment="1" applyProtection="1">
      <alignment vertical="center"/>
      <protection/>
    </xf>
    <xf numFmtId="49" fontId="17" fillId="33" borderId="0" xfId="46" applyNumberFormat="1" applyFont="1" applyFill="1" applyBorder="1" applyAlignment="1" applyProtection="1">
      <alignment horizontal="left" vertical="center"/>
      <protection/>
    </xf>
    <xf numFmtId="0" fontId="7" fillId="0" borderId="15" xfId="46" applyFont="1" applyBorder="1" applyAlignment="1">
      <alignment horizontal="center" vertical="center"/>
      <protection/>
    </xf>
    <xf numFmtId="0" fontId="6" fillId="33" borderId="0" xfId="46" applyFont="1" applyFill="1" applyAlignment="1" applyProtection="1">
      <alignment horizontal="left" vertical="center"/>
      <protection/>
    </xf>
    <xf numFmtId="0" fontId="7" fillId="0" borderId="15" xfId="46" applyFont="1" applyFill="1" applyBorder="1" applyAlignment="1" applyProtection="1">
      <alignment horizontal="left" vertical="center" wrapText="1"/>
      <protection locked="0"/>
    </xf>
    <xf numFmtId="0" fontId="6" fillId="33" borderId="37" xfId="46" applyFont="1" applyFill="1" applyBorder="1" applyAlignment="1" applyProtection="1">
      <alignment horizontal="center" vertical="center"/>
      <protection/>
    </xf>
    <xf numFmtId="0" fontId="7" fillId="33" borderId="41" xfId="46" applyFont="1" applyFill="1" applyBorder="1" applyAlignment="1" applyProtection="1">
      <alignment horizontal="center"/>
      <protection/>
    </xf>
    <xf numFmtId="0" fontId="7" fillId="33" borderId="42" xfId="46" applyFont="1" applyFill="1" applyBorder="1" applyAlignment="1" applyProtection="1">
      <alignment horizontal="center" vertical="top"/>
      <protection/>
    </xf>
    <xf numFmtId="49" fontId="0" fillId="0" borderId="0" xfId="46" applyNumberFormat="1" applyFill="1">
      <alignment/>
      <protection/>
    </xf>
    <xf numFmtId="0" fontId="18" fillId="33" borderId="15" xfId="46" applyFont="1" applyFill="1" applyBorder="1" applyAlignment="1" applyProtection="1">
      <alignment horizontal="center" vertical="center"/>
      <protection/>
    </xf>
    <xf numFmtId="0" fontId="0" fillId="33" borderId="11" xfId="46" applyNumberFormat="1" applyFont="1" applyFill="1" applyBorder="1" applyAlignment="1" applyProtection="1">
      <alignment horizontal="left" vertical="center"/>
      <protection/>
    </xf>
    <xf numFmtId="0" fontId="11" fillId="33" borderId="35" xfId="46" applyFont="1" applyFill="1" applyBorder="1" applyAlignment="1" applyProtection="1">
      <alignment horizontal="center" vertical="center" wrapText="1"/>
      <protection/>
    </xf>
    <xf numFmtId="0" fontId="11" fillId="33" borderId="43" xfId="46" applyFont="1" applyFill="1" applyBorder="1" applyAlignment="1" applyProtection="1">
      <alignment horizontal="center" vertical="center" wrapText="1"/>
      <protection/>
    </xf>
    <xf numFmtId="0" fontId="0" fillId="33" borderId="44" xfId="46" applyNumberFormat="1" applyFont="1" applyFill="1" applyBorder="1" applyAlignment="1" applyProtection="1">
      <alignment horizontal="left" vertical="center"/>
      <protection/>
    </xf>
    <xf numFmtId="0" fontId="0" fillId="33" borderId="0" xfId="46" applyFont="1" applyFill="1">
      <alignment/>
      <protection/>
    </xf>
    <xf numFmtId="0" fontId="26" fillId="33" borderId="0" xfId="46" applyFont="1" applyFill="1">
      <alignment/>
      <protection/>
    </xf>
    <xf numFmtId="0" fontId="27" fillId="33" borderId="0" xfId="46" applyFont="1" applyFill="1">
      <alignment/>
      <protection/>
    </xf>
    <xf numFmtId="14" fontId="0" fillId="37" borderId="0" xfId="46" applyNumberFormat="1" applyFill="1">
      <alignment/>
      <protection/>
    </xf>
    <xf numFmtId="0" fontId="62" fillId="0" borderId="15" xfId="46" applyFont="1" applyFill="1" applyBorder="1" applyAlignment="1" applyProtection="1">
      <alignment horizontal="left" vertical="center" wrapText="1"/>
      <protection locked="0"/>
    </xf>
    <xf numFmtId="0" fontId="7" fillId="0" borderId="38" xfId="46" applyFont="1" applyFill="1" applyBorder="1" applyAlignment="1" applyProtection="1">
      <alignment horizontal="left" vertical="center" wrapText="1"/>
      <protection locked="0"/>
    </xf>
    <xf numFmtId="0" fontId="0" fillId="0" borderId="18" xfId="46" applyFont="1" applyFill="1" applyBorder="1" applyAlignment="1" applyProtection="1">
      <alignment horizontal="left" vertical="center" wrapText="1"/>
      <protection locked="0"/>
    </xf>
    <xf numFmtId="0" fontId="62" fillId="0" borderId="36" xfId="0" applyFont="1" applyBorder="1" applyAlignment="1">
      <alignment horizontal="justify"/>
    </xf>
    <xf numFmtId="0" fontId="10" fillId="33" borderId="12" xfId="46" applyNumberFormat="1" applyFont="1" applyFill="1" applyBorder="1" applyAlignment="1" applyProtection="1">
      <alignment horizontal="left" vertical="center"/>
      <protection/>
    </xf>
    <xf numFmtId="0" fontId="10" fillId="33" borderId="0" xfId="46" applyNumberFormat="1" applyFont="1" applyFill="1" applyBorder="1" applyAlignment="1" applyProtection="1">
      <alignment horizontal="left" vertical="center"/>
      <protection/>
    </xf>
    <xf numFmtId="0" fontId="11" fillId="33" borderId="12" xfId="46" applyFont="1" applyFill="1" applyBorder="1" applyAlignment="1" applyProtection="1">
      <alignment horizontal="center" vertical="center" wrapText="1"/>
      <protection/>
    </xf>
    <xf numFmtId="0" fontId="10" fillId="33" borderId="0" xfId="46" applyNumberFormat="1" applyFont="1" applyFill="1" applyBorder="1" applyAlignment="1" applyProtection="1">
      <alignment horizontal="left" wrapText="1"/>
      <protection/>
    </xf>
    <xf numFmtId="0" fontId="0" fillId="0" borderId="0" xfId="46" applyFont="1" applyFill="1" applyBorder="1" applyAlignment="1" applyProtection="1">
      <alignment horizontal="center" vertical="center" wrapText="1"/>
      <protection locked="0"/>
    </xf>
    <xf numFmtId="0" fontId="10" fillId="33" borderId="0" xfId="46" applyNumberFormat="1" applyFont="1" applyFill="1" applyBorder="1" applyAlignment="1" applyProtection="1">
      <alignment horizontal="left" vertical="center" wrapText="1"/>
      <protection/>
    </xf>
    <xf numFmtId="0" fontId="7" fillId="34" borderId="15" xfId="46" applyFont="1" applyFill="1" applyBorder="1" applyAlignment="1" applyProtection="1">
      <alignment horizontal="center" vertical="top" wrapText="1"/>
      <protection/>
    </xf>
    <xf numFmtId="0" fontId="25" fillId="33" borderId="0" xfId="46" applyFont="1" applyFill="1" applyBorder="1" applyAlignment="1" applyProtection="1">
      <alignment horizontal="left" vertical="center"/>
      <protection/>
    </xf>
    <xf numFmtId="0" fontId="25" fillId="33" borderId="10" xfId="46" applyFont="1" applyFill="1" applyBorder="1" applyAlignment="1" applyProtection="1">
      <alignment horizontal="left" vertical="center"/>
      <protection/>
    </xf>
    <xf numFmtId="0" fontId="3" fillId="33" borderId="0" xfId="46" applyNumberFormat="1" applyFont="1" applyFill="1" applyBorder="1" applyAlignment="1" applyProtection="1">
      <alignment horizontal="left" vertical="top" wrapText="1"/>
      <protection/>
    </xf>
    <xf numFmtId="0" fontId="7" fillId="0" borderId="15" xfId="46" applyFont="1" applyBorder="1" applyAlignment="1">
      <alignment horizontal="center" vertical="center" wrapText="1"/>
      <protection/>
    </xf>
    <xf numFmtId="0" fontId="6" fillId="0" borderId="15" xfId="46" applyFont="1" applyBorder="1" applyAlignment="1">
      <alignment horizontal="center" vertical="center" wrapText="1"/>
      <protection/>
    </xf>
    <xf numFmtId="0" fontId="7" fillId="34" borderId="15" xfId="46" applyFont="1" applyFill="1" applyBorder="1" applyAlignment="1">
      <alignment horizontal="center" vertical="center" wrapText="1"/>
      <protection/>
    </xf>
    <xf numFmtId="0" fontId="7" fillId="34" borderId="38" xfId="46" applyFont="1" applyFill="1" applyBorder="1" applyAlignment="1" applyProtection="1">
      <alignment horizontal="center" vertical="top" wrapText="1"/>
      <protection/>
    </xf>
    <xf numFmtId="0" fontId="7" fillId="34" borderId="45" xfId="46" applyFont="1" applyFill="1" applyBorder="1" applyAlignment="1" applyProtection="1">
      <alignment horizontal="center" vertical="top" wrapText="1"/>
      <protection/>
    </xf>
    <xf numFmtId="0" fontId="7" fillId="34" borderId="18" xfId="46" applyFont="1" applyFill="1" applyBorder="1" applyAlignment="1" applyProtection="1">
      <alignment horizontal="center" vertical="top" wrapText="1"/>
      <protection/>
    </xf>
    <xf numFmtId="0" fontId="9" fillId="33" borderId="0" xfId="46" applyNumberFormat="1" applyFont="1" applyFill="1" applyBorder="1" applyAlignment="1" applyProtection="1">
      <alignment horizontal="left" vertical="top" wrapText="1"/>
      <protection/>
    </xf>
    <xf numFmtId="0" fontId="10" fillId="33" borderId="0" xfId="46" applyNumberFormat="1" applyFont="1" applyFill="1" applyBorder="1" applyAlignment="1" applyProtection="1">
      <alignment horizontal="left"/>
      <protection/>
    </xf>
    <xf numFmtId="49" fontId="16" fillId="0" borderId="46" xfId="46" applyNumberFormat="1" applyFont="1" applyBorder="1" applyAlignment="1">
      <alignment horizontal="center" vertical="center" wrapText="1"/>
      <protection/>
    </xf>
    <xf numFmtId="49" fontId="16" fillId="33" borderId="46" xfId="46" applyNumberFormat="1" applyFont="1" applyFill="1" applyBorder="1" applyAlignment="1">
      <alignment horizontal="center" vertical="center" wrapText="1"/>
      <protection/>
    </xf>
    <xf numFmtId="0" fontId="16" fillId="0" borderId="26" xfId="46" applyFont="1" applyBorder="1" applyAlignment="1">
      <alignment horizontal="center" vertical="center"/>
      <protection/>
    </xf>
    <xf numFmtId="49" fontId="2" fillId="0" borderId="47" xfId="46" applyNumberFormat="1" applyFont="1" applyBorder="1" applyAlignment="1">
      <alignment horizontal="center" vertical="center" wrapText="1"/>
      <protection/>
    </xf>
    <xf numFmtId="0" fontId="16" fillId="0" borderId="46" xfId="46" applyFont="1" applyBorder="1" applyAlignment="1">
      <alignment horizontal="center" vertical="center"/>
      <protection/>
    </xf>
    <xf numFmtId="0" fontId="23" fillId="0" borderId="0" xfId="46" applyFont="1" applyBorder="1" applyAlignment="1">
      <alignment horizontal="left" vertical="center" wrapText="1"/>
      <protection/>
    </xf>
    <xf numFmtId="0" fontId="2" fillId="0" borderId="0" xfId="46" applyFont="1" applyBorder="1" applyAlignment="1">
      <alignment horizontal="left" vertical="center" wrapText="1"/>
      <protection/>
    </xf>
    <xf numFmtId="49" fontId="2" fillId="0" borderId="48" xfId="46" applyNumberFormat="1" applyFont="1" applyBorder="1" applyAlignment="1">
      <alignment horizontal="center" vertical="center" wrapText="1"/>
      <protection/>
    </xf>
    <xf numFmtId="49" fontId="16" fillId="0" borderId="26" xfId="46" applyNumberFormat="1" applyFont="1" applyBorder="1" applyAlignment="1">
      <alignment horizontal="center" vertical="center" wrapText="1"/>
      <protection/>
    </xf>
    <xf numFmtId="0" fontId="2" fillId="0" borderId="0" xfId="46" applyFont="1" applyBorder="1" applyAlignment="1">
      <alignment horizontal="left" vertical="center"/>
      <protection/>
    </xf>
    <xf numFmtId="49" fontId="16" fillId="0" borderId="46" xfId="46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7</xdr:row>
      <xdr:rowOff>0</xdr:rowOff>
    </xdr:from>
    <xdr:to>
      <xdr:col>6</xdr:col>
      <xdr:colOff>47625</xdr:colOff>
      <xdr:row>14</xdr:row>
      <xdr:rowOff>323850</xdr:rowOff>
    </xdr:to>
    <xdr:sp>
      <xdr:nvSpPr>
        <xdr:cNvPr id="1" name="Freeform 8"/>
        <xdr:cNvSpPr>
          <a:spLocks/>
        </xdr:cNvSpPr>
      </xdr:nvSpPr>
      <xdr:spPr>
        <a:xfrm>
          <a:off x="3095625" y="2190750"/>
          <a:ext cx="590550" cy="1571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17</xdr:row>
      <xdr:rowOff>66675</xdr:rowOff>
    </xdr:from>
    <xdr:to>
      <xdr:col>5</xdr:col>
      <xdr:colOff>552450</xdr:colOff>
      <xdr:row>24</xdr:row>
      <xdr:rowOff>19050</xdr:rowOff>
    </xdr:to>
    <xdr:sp>
      <xdr:nvSpPr>
        <xdr:cNvPr id="2" name="Freeform 9"/>
        <xdr:cNvSpPr>
          <a:spLocks/>
        </xdr:cNvSpPr>
      </xdr:nvSpPr>
      <xdr:spPr>
        <a:xfrm flipV="1">
          <a:off x="3019425" y="4505325"/>
          <a:ext cx="581025" cy="1533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190500</xdr:rowOff>
    </xdr:from>
    <xdr:to>
      <xdr:col>10</xdr:col>
      <xdr:colOff>581025</xdr:colOff>
      <xdr:row>14</xdr:row>
      <xdr:rowOff>95250</xdr:rowOff>
    </xdr:to>
    <xdr:sp>
      <xdr:nvSpPr>
        <xdr:cNvPr id="3" name="Freeform 10"/>
        <xdr:cNvSpPr>
          <a:spLocks/>
        </xdr:cNvSpPr>
      </xdr:nvSpPr>
      <xdr:spPr>
        <a:xfrm flipH="1">
          <a:off x="6629400" y="1943100"/>
          <a:ext cx="552450" cy="15906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762000</xdr:colOff>
      <xdr:row>16</xdr:row>
      <xdr:rowOff>142875</xdr:rowOff>
    </xdr:from>
    <xdr:to>
      <xdr:col>10</xdr:col>
      <xdr:colOff>571500</xdr:colOff>
      <xdr:row>23</xdr:row>
      <xdr:rowOff>57150</xdr:rowOff>
    </xdr:to>
    <xdr:sp>
      <xdr:nvSpPr>
        <xdr:cNvPr id="4" name="Freeform 11"/>
        <xdr:cNvSpPr>
          <a:spLocks/>
        </xdr:cNvSpPr>
      </xdr:nvSpPr>
      <xdr:spPr>
        <a:xfrm flipH="1" flipV="1">
          <a:off x="6581775" y="4324350"/>
          <a:ext cx="590550" cy="1562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34</xdr:row>
      <xdr:rowOff>0</xdr:rowOff>
    </xdr:from>
    <xdr:to>
      <xdr:col>5</xdr:col>
      <xdr:colOff>571500</xdr:colOff>
      <xdr:row>41</xdr:row>
      <xdr:rowOff>409575</xdr:rowOff>
    </xdr:to>
    <xdr:sp>
      <xdr:nvSpPr>
        <xdr:cNvPr id="5" name="Freeform 22"/>
        <xdr:cNvSpPr>
          <a:spLocks/>
        </xdr:cNvSpPr>
      </xdr:nvSpPr>
      <xdr:spPr>
        <a:xfrm>
          <a:off x="3019425" y="9182100"/>
          <a:ext cx="600075" cy="165735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44</xdr:row>
      <xdr:rowOff>114300</xdr:rowOff>
    </xdr:from>
    <xdr:to>
      <xdr:col>5</xdr:col>
      <xdr:colOff>581025</xdr:colOff>
      <xdr:row>51</xdr:row>
      <xdr:rowOff>76200</xdr:rowOff>
    </xdr:to>
    <xdr:sp>
      <xdr:nvSpPr>
        <xdr:cNvPr id="6" name="Freeform 23"/>
        <xdr:cNvSpPr>
          <a:spLocks/>
        </xdr:cNvSpPr>
      </xdr:nvSpPr>
      <xdr:spPr>
        <a:xfrm flipV="1">
          <a:off x="3086100" y="11553825"/>
          <a:ext cx="542925" cy="1152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33</xdr:row>
      <xdr:rowOff>219075</xdr:rowOff>
    </xdr:from>
    <xdr:to>
      <xdr:col>11</xdr:col>
      <xdr:colOff>47625</xdr:colOff>
      <xdr:row>41</xdr:row>
      <xdr:rowOff>114300</xdr:rowOff>
    </xdr:to>
    <xdr:sp>
      <xdr:nvSpPr>
        <xdr:cNvPr id="7" name="Freeform 24"/>
        <xdr:cNvSpPr>
          <a:spLocks/>
        </xdr:cNvSpPr>
      </xdr:nvSpPr>
      <xdr:spPr>
        <a:xfrm flipH="1">
          <a:off x="6648450" y="8877300"/>
          <a:ext cx="590550" cy="16668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44</xdr:row>
      <xdr:rowOff>180975</xdr:rowOff>
    </xdr:from>
    <xdr:to>
      <xdr:col>11</xdr:col>
      <xdr:colOff>66675</xdr:colOff>
      <xdr:row>51</xdr:row>
      <xdr:rowOff>171450</xdr:rowOff>
    </xdr:to>
    <xdr:sp>
      <xdr:nvSpPr>
        <xdr:cNvPr id="8" name="Freeform 25"/>
        <xdr:cNvSpPr>
          <a:spLocks/>
        </xdr:cNvSpPr>
      </xdr:nvSpPr>
      <xdr:spPr>
        <a:xfrm flipH="1" flipV="1">
          <a:off x="6677025" y="11620500"/>
          <a:ext cx="581025" cy="1181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13</xdr:row>
      <xdr:rowOff>76200</xdr:rowOff>
    </xdr:from>
    <xdr:to>
      <xdr:col>10</xdr:col>
      <xdr:colOff>581025</xdr:colOff>
      <xdr:row>13</xdr:row>
      <xdr:rowOff>85725</xdr:rowOff>
    </xdr:to>
    <xdr:sp>
      <xdr:nvSpPr>
        <xdr:cNvPr id="9" name="Съединител &quot;права стрелка&quot; 24"/>
        <xdr:cNvSpPr>
          <a:spLocks/>
        </xdr:cNvSpPr>
      </xdr:nvSpPr>
      <xdr:spPr>
        <a:xfrm flipH="1">
          <a:off x="6629400" y="3352800"/>
          <a:ext cx="552450" cy="9525"/>
        </a:xfrm>
        <a:prstGeom prst="bentConnector3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showGridLines="0" tabSelected="1" zoomScalePageLayoutView="0" workbookViewId="0" topLeftCell="A1">
      <selection activeCell="I17" sqref="I17"/>
    </sheetView>
  </sheetViews>
  <sheetFormatPr defaultColWidth="8.8515625" defaultRowHeight="12.75"/>
  <cols>
    <col min="1" max="1" width="8.8515625" style="1" customWidth="1"/>
    <col min="2" max="2" width="25.28125" style="1" customWidth="1"/>
    <col min="3" max="3" width="4.00390625" style="1" customWidth="1"/>
    <col min="4" max="4" width="24.28125" style="1" customWidth="1"/>
    <col min="5" max="8" width="8.8515625" style="1" customWidth="1"/>
    <col min="9" max="9" width="19.8515625" style="1" customWidth="1"/>
    <col min="10" max="16384" width="8.8515625" style="1" customWidth="1"/>
  </cols>
  <sheetData>
    <row r="1" spans="1:14" ht="20.25">
      <c r="A1" s="2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5" t="s">
        <v>1</v>
      </c>
      <c r="B2" s="5"/>
      <c r="C2" s="5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6" t="s">
        <v>2</v>
      </c>
      <c r="B3" s="7"/>
      <c r="C3" s="7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7"/>
      <c r="B4" s="7"/>
      <c r="C4" s="7"/>
      <c r="D4" s="7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8" t="s">
        <v>3</v>
      </c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9"/>
      <c r="B6" s="10" t="s">
        <v>171</v>
      </c>
      <c r="C6" s="11"/>
      <c r="D6" s="11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9"/>
      <c r="B7" s="10" t="s">
        <v>4</v>
      </c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9"/>
      <c r="B8" s="4" t="s">
        <v>5</v>
      </c>
      <c r="C8" s="11"/>
      <c r="D8" s="11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9"/>
      <c r="B9" s="4" t="s">
        <v>6</v>
      </c>
      <c r="C9" s="11"/>
      <c r="D9" s="11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9"/>
      <c r="B10" s="4" t="s">
        <v>7</v>
      </c>
      <c r="C10" s="11"/>
      <c r="D10" s="11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9"/>
      <c r="B11" s="261" t="s">
        <v>168</v>
      </c>
      <c r="C11" s="11"/>
      <c r="D11" s="11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9"/>
      <c r="B12" s="7" t="s">
        <v>169</v>
      </c>
      <c r="C12" s="11"/>
      <c r="D12" s="11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10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12" t="s">
        <v>170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10" t="s">
        <v>9</v>
      </c>
      <c r="C17" s="4"/>
      <c r="D17" s="255" t="s">
        <v>172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10" t="s">
        <v>10</v>
      </c>
      <c r="C19" s="4"/>
      <c r="D19" s="264">
        <v>42453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10" t="s">
        <v>11</v>
      </c>
      <c r="C21" s="4"/>
      <c r="D21" s="4"/>
      <c r="E21" s="13" t="s">
        <v>12</v>
      </c>
      <c r="F21" s="4"/>
      <c r="G21" s="4"/>
      <c r="H21" s="4"/>
      <c r="I21" s="13" t="s">
        <v>13</v>
      </c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262" t="s">
        <v>166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263" t="s">
        <v>167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</sheetData>
  <sheetProtection selectLockedCells="1" selectUnlockedCells="1"/>
  <hyperlinks>
    <hyperlink ref="E21" location="'one-tier system'!A1" display="Едностепенна система"/>
    <hyperlink ref="I21" location="'two-tier system'!A1" display="Двустепенна система"/>
  </hyperlinks>
  <printOptions/>
  <pageMargins left="0.25" right="0.25" top="0.75" bottom="0.75" header="0.3" footer="0.3"/>
  <pageSetup fitToHeight="0" fitToWidth="1" horizontalDpi="300" verticalDpi="3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showGridLines="0" zoomScaleSheetLayoutView="85" zoomScalePageLayoutView="0" workbookViewId="0" topLeftCell="A1">
      <pane ySplit="7" topLeftCell="A116" activePane="bottomLeft" state="frozen"/>
      <selection pane="topLeft" activeCell="A1" sqref="A1"/>
      <selection pane="bottomLeft" activeCell="K27" sqref="K27"/>
    </sheetView>
  </sheetViews>
  <sheetFormatPr defaultColWidth="9.140625" defaultRowHeight="12.75"/>
  <cols>
    <col min="1" max="1" width="3.7109375" style="200" customWidth="1"/>
    <col min="2" max="2" width="4.7109375" style="185" customWidth="1"/>
    <col min="3" max="3" width="3.00390625" style="201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215" customWidth="1"/>
    <col min="10" max="10" width="2.28125" style="189" customWidth="1"/>
    <col min="11" max="11" width="42.8515625" style="25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50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250"/>
    </row>
    <row r="3" spans="1:11" s="247" customFormat="1" ht="12.75">
      <c r="A3" s="161" t="s">
        <v>14</v>
      </c>
      <c r="B3" s="161"/>
      <c r="C3" s="161"/>
      <c r="E3" s="273"/>
      <c r="F3" s="273"/>
      <c r="G3" s="273"/>
      <c r="H3" s="273"/>
      <c r="I3" s="273"/>
      <c r="J3" s="248"/>
      <c r="K3" s="250"/>
    </row>
    <row r="4" spans="1:11" s="9" customFormat="1" ht="12.75">
      <c r="A4" s="175"/>
      <c r="B4" s="175"/>
      <c r="C4" s="175"/>
      <c r="D4" s="175"/>
      <c r="E4" s="22"/>
      <c r="F4" s="22"/>
      <c r="G4" s="22"/>
      <c r="H4" s="162"/>
      <c r="I4" s="178"/>
      <c r="J4" s="175"/>
      <c r="K4" s="250"/>
    </row>
    <row r="5" spans="1:11" ht="21" customHeight="1">
      <c r="A5" s="189"/>
      <c r="B5" s="189"/>
      <c r="C5" s="189"/>
      <c r="D5" s="176"/>
      <c r="E5" s="279" t="s">
        <v>163</v>
      </c>
      <c r="F5" s="280"/>
      <c r="G5" s="280"/>
      <c r="H5" s="281" t="s">
        <v>164</v>
      </c>
      <c r="I5" s="275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6">
        <v>1</v>
      </c>
      <c r="F6" s="256">
        <v>0.5</v>
      </c>
      <c r="G6" s="256">
        <v>0</v>
      </c>
      <c r="H6" s="281"/>
      <c r="I6" s="275"/>
      <c r="J6" s="171"/>
      <c r="K6" s="253" t="s">
        <v>161</v>
      </c>
    </row>
    <row r="7" spans="1:11" s="28" customFormat="1" ht="21" customHeight="1">
      <c r="A7" s="276" t="s">
        <v>15</v>
      </c>
      <c r="B7" s="276"/>
      <c r="C7" s="276"/>
      <c r="D7" s="277"/>
      <c r="E7" s="249" t="s">
        <v>16</v>
      </c>
      <c r="F7" s="249" t="s">
        <v>17</v>
      </c>
      <c r="G7" s="249" t="s">
        <v>18</v>
      </c>
      <c r="H7" s="281"/>
      <c r="I7" s="275"/>
      <c r="J7" s="171"/>
      <c r="K7" s="254" t="s">
        <v>162</v>
      </c>
    </row>
    <row r="8" spans="1:11" s="28" customFormat="1" ht="12.75">
      <c r="A8" s="24"/>
      <c r="B8" s="278"/>
      <c r="C8" s="278"/>
      <c r="D8" s="278"/>
      <c r="E8" s="29"/>
      <c r="F8" s="29"/>
      <c r="G8" s="29"/>
      <c r="H8" s="202"/>
      <c r="I8" s="31"/>
      <c r="J8" s="31"/>
      <c r="K8" s="250"/>
    </row>
    <row r="9" spans="1:11" s="35" customFormat="1" ht="15">
      <c r="A9" s="32" t="s">
        <v>19</v>
      </c>
      <c r="B9" s="269" t="s">
        <v>120</v>
      </c>
      <c r="C9" s="269"/>
      <c r="D9" s="270"/>
      <c r="E9" s="271"/>
      <c r="F9" s="271"/>
      <c r="G9" s="271"/>
      <c r="H9" s="271"/>
      <c r="I9" s="33">
        <v>0.1</v>
      </c>
      <c r="J9" s="203"/>
      <c r="K9" s="250"/>
    </row>
    <row r="10" spans="1:11" s="23" customFormat="1" ht="38.25">
      <c r="A10" s="36">
        <f aca="true" t="shared" si="0" ref="A10:A15">IF(NOT(COUNTBLANK(E10:G10)=2),"!","")</f>
      </c>
      <c r="B10" s="190" t="s">
        <v>20</v>
      </c>
      <c r="C10" s="190"/>
      <c r="D10" s="181" t="s">
        <v>148</v>
      </c>
      <c r="E10" s="40" t="s">
        <v>16</v>
      </c>
      <c r="F10" s="39"/>
      <c r="G10" s="40"/>
      <c r="H10" s="164">
        <v>0.1</v>
      </c>
      <c r="I10" s="204">
        <f aca="true" t="shared" si="1" ref="I10:I15">IF(ISBLANK($E10),IF(ISBLANK($F10),0,$F$6),$E$6)*$H10</f>
        <v>0.1</v>
      </c>
      <c r="J10" s="205"/>
      <c r="K10" s="251"/>
    </row>
    <row r="11" spans="1:11" s="23" customFormat="1" ht="63.75">
      <c r="A11" s="36">
        <f t="shared" si="0"/>
      </c>
      <c r="B11" s="190" t="s">
        <v>21</v>
      </c>
      <c r="C11" s="190"/>
      <c r="D11" s="181" t="s">
        <v>22</v>
      </c>
      <c r="E11" s="40" t="s">
        <v>16</v>
      </c>
      <c r="F11" s="39"/>
      <c r="G11" s="40"/>
      <c r="H11" s="164">
        <v>0.18</v>
      </c>
      <c r="I11" s="204">
        <f t="shared" si="1"/>
        <v>0.18</v>
      </c>
      <c r="J11" s="205"/>
      <c r="K11" s="251"/>
    </row>
    <row r="12" spans="1:11" s="23" customFormat="1" ht="38.25">
      <c r="A12" s="36">
        <f t="shared" si="0"/>
      </c>
      <c r="B12" s="190" t="s">
        <v>23</v>
      </c>
      <c r="C12" s="190"/>
      <c r="D12" s="181" t="s">
        <v>24</v>
      </c>
      <c r="E12" s="40" t="s">
        <v>16</v>
      </c>
      <c r="F12" s="39"/>
      <c r="G12" s="40"/>
      <c r="H12" s="164">
        <v>0.18</v>
      </c>
      <c r="I12" s="204">
        <f t="shared" si="1"/>
        <v>0.18</v>
      </c>
      <c r="J12" s="205"/>
      <c r="K12" s="251"/>
    </row>
    <row r="13" spans="1:11" s="23" customFormat="1" ht="25.5">
      <c r="A13" s="36">
        <f t="shared" si="0"/>
      </c>
      <c r="B13" s="190" t="s">
        <v>25</v>
      </c>
      <c r="C13" s="190"/>
      <c r="D13" s="181" t="s">
        <v>133</v>
      </c>
      <c r="E13" s="40" t="s">
        <v>16</v>
      </c>
      <c r="F13" s="39"/>
      <c r="G13" s="40"/>
      <c r="H13" s="164">
        <v>0.18</v>
      </c>
      <c r="I13" s="204">
        <f t="shared" si="1"/>
        <v>0.18</v>
      </c>
      <c r="J13" s="205"/>
      <c r="K13" s="251"/>
    </row>
    <row r="14" spans="1:11" s="23" customFormat="1" ht="63.75">
      <c r="A14" s="36">
        <f t="shared" si="0"/>
      </c>
      <c r="B14" s="190" t="s">
        <v>26</v>
      </c>
      <c r="C14" s="190"/>
      <c r="D14" s="181" t="s">
        <v>128</v>
      </c>
      <c r="E14" s="40" t="s">
        <v>16</v>
      </c>
      <c r="F14" s="39"/>
      <c r="G14" s="40"/>
      <c r="H14" s="164">
        <v>0.18</v>
      </c>
      <c r="I14" s="204">
        <f t="shared" si="1"/>
        <v>0.18</v>
      </c>
      <c r="J14" s="205"/>
      <c r="K14" s="251"/>
    </row>
    <row r="15" spans="1:11" s="23" customFormat="1" ht="38.25">
      <c r="A15" s="36">
        <f t="shared" si="0"/>
      </c>
      <c r="B15" s="190" t="s">
        <v>27</v>
      </c>
      <c r="C15" s="190"/>
      <c r="D15" s="181" t="s">
        <v>28</v>
      </c>
      <c r="E15" s="40" t="s">
        <v>16</v>
      </c>
      <c r="F15" s="39"/>
      <c r="G15" s="40"/>
      <c r="H15" s="164">
        <v>0.18</v>
      </c>
      <c r="I15" s="204">
        <f t="shared" si="1"/>
        <v>0.18</v>
      </c>
      <c r="J15" s="205"/>
      <c r="K15" s="251"/>
    </row>
    <row r="16" spans="1:11" s="23" customFormat="1" ht="12.75">
      <c r="A16" s="191"/>
      <c r="B16" s="192"/>
      <c r="C16" s="192"/>
      <c r="D16" s="179"/>
      <c r="E16" s="46"/>
      <c r="F16" s="46"/>
      <c r="G16" s="46"/>
      <c r="H16" s="164">
        <f>SUM(H10:H15)</f>
        <v>1</v>
      </c>
      <c r="I16" s="206">
        <f>SUM(I10:I15)</f>
        <v>1</v>
      </c>
      <c r="J16" s="205"/>
      <c r="K16" s="250"/>
    </row>
    <row r="17" spans="1:11" s="49" customFormat="1" ht="12.75">
      <c r="A17" s="47"/>
      <c r="B17" s="48"/>
      <c r="C17" s="48"/>
      <c r="D17" s="183"/>
      <c r="E17" s="47"/>
      <c r="F17" s="47"/>
      <c r="G17" s="47"/>
      <c r="H17" s="165"/>
      <c r="I17" s="207"/>
      <c r="J17" s="208"/>
      <c r="K17" s="250"/>
    </row>
    <row r="18" spans="1:11" s="35" customFormat="1" ht="15">
      <c r="A18" s="32" t="s">
        <v>29</v>
      </c>
      <c r="B18" s="269" t="s">
        <v>122</v>
      </c>
      <c r="C18" s="269"/>
      <c r="D18" s="270"/>
      <c r="E18" s="271"/>
      <c r="F18" s="271"/>
      <c r="G18" s="271"/>
      <c r="H18" s="271"/>
      <c r="I18" s="33">
        <v>0.1</v>
      </c>
      <c r="J18" s="203"/>
      <c r="K18" s="250"/>
    </row>
    <row r="19" spans="1:11" s="23" customFormat="1" ht="38.25">
      <c r="A19" s="36">
        <f aca="true" t="shared" si="2" ref="A19:A29">IF(NOT(COUNTBLANK(E19:G19)=2),"!","")</f>
      </c>
      <c r="B19" s="190" t="s">
        <v>30</v>
      </c>
      <c r="C19" s="190"/>
      <c r="D19" s="181" t="s">
        <v>129</v>
      </c>
      <c r="E19" s="40" t="s">
        <v>16</v>
      </c>
      <c r="F19" s="39"/>
      <c r="G19" s="40"/>
      <c r="H19" s="164">
        <v>0.1</v>
      </c>
      <c r="I19" s="204">
        <f aca="true" t="shared" si="3" ref="I19:I29">IF(ISBLANK($E19),IF(ISBLANK($F19),0,$F$6),$E$6)*$H19</f>
        <v>0.1</v>
      </c>
      <c r="J19" s="205"/>
      <c r="K19" s="251"/>
    </row>
    <row r="20" spans="1:11" s="23" customFormat="1" ht="38.25">
      <c r="A20" s="36">
        <f t="shared" si="2"/>
      </c>
      <c r="B20" s="190" t="s">
        <v>31</v>
      </c>
      <c r="C20" s="190"/>
      <c r="D20" s="180" t="s">
        <v>149</v>
      </c>
      <c r="E20" s="40" t="s">
        <v>16</v>
      </c>
      <c r="F20" s="39"/>
      <c r="G20" s="40"/>
      <c r="H20" s="164">
        <v>0.1</v>
      </c>
      <c r="I20" s="204">
        <f t="shared" si="3"/>
        <v>0.1</v>
      </c>
      <c r="J20" s="205"/>
      <c r="K20" s="251"/>
    </row>
    <row r="21" spans="1:11" s="23" customFormat="1" ht="38.25">
      <c r="A21" s="36">
        <f t="shared" si="2"/>
      </c>
      <c r="B21" s="190" t="s">
        <v>32</v>
      </c>
      <c r="C21" s="190"/>
      <c r="D21" s="180" t="s">
        <v>136</v>
      </c>
      <c r="E21" s="40" t="s">
        <v>16</v>
      </c>
      <c r="F21" s="39"/>
      <c r="G21" s="40"/>
      <c r="H21" s="164">
        <v>0.1</v>
      </c>
      <c r="I21" s="204">
        <f t="shared" si="3"/>
        <v>0.1</v>
      </c>
      <c r="J21" s="205"/>
      <c r="K21" s="251"/>
    </row>
    <row r="22" spans="1:11" s="23" customFormat="1" ht="25.5">
      <c r="A22" s="36">
        <f t="shared" si="2"/>
      </c>
      <c r="B22" s="190" t="s">
        <v>34</v>
      </c>
      <c r="C22" s="190"/>
      <c r="D22" s="181" t="s">
        <v>33</v>
      </c>
      <c r="E22" s="40" t="s">
        <v>16</v>
      </c>
      <c r="F22" s="39"/>
      <c r="G22" s="40"/>
      <c r="H22" s="164">
        <v>0.1</v>
      </c>
      <c r="I22" s="204">
        <f t="shared" si="3"/>
        <v>0.1</v>
      </c>
      <c r="J22" s="205"/>
      <c r="K22" s="251"/>
    </row>
    <row r="23" spans="1:11" s="23" customFormat="1" ht="38.25">
      <c r="A23" s="36">
        <f t="shared" si="2"/>
      </c>
      <c r="B23" s="190" t="s">
        <v>35</v>
      </c>
      <c r="C23" s="190"/>
      <c r="D23" s="180" t="s">
        <v>150</v>
      </c>
      <c r="E23" s="40" t="s">
        <v>16</v>
      </c>
      <c r="F23" s="39"/>
      <c r="G23" s="40"/>
      <c r="H23" s="164">
        <v>0.1</v>
      </c>
      <c r="I23" s="204">
        <f t="shared" si="3"/>
        <v>0.1</v>
      </c>
      <c r="J23" s="205"/>
      <c r="K23" s="251"/>
    </row>
    <row r="24" spans="1:11" s="23" customFormat="1" ht="25.5">
      <c r="A24" s="36">
        <f t="shared" si="2"/>
      </c>
      <c r="B24" s="190" t="s">
        <v>37</v>
      </c>
      <c r="C24" s="190"/>
      <c r="D24" s="181" t="s">
        <v>36</v>
      </c>
      <c r="E24" s="40" t="s">
        <v>16</v>
      </c>
      <c r="F24" s="39"/>
      <c r="G24" s="40"/>
      <c r="H24" s="164">
        <v>0.1</v>
      </c>
      <c r="I24" s="204">
        <f t="shared" si="3"/>
        <v>0.1</v>
      </c>
      <c r="J24" s="205"/>
      <c r="K24" s="266"/>
    </row>
    <row r="25" spans="1:11" s="23" customFormat="1" ht="63.75">
      <c r="A25" s="36">
        <f t="shared" si="2"/>
      </c>
      <c r="B25" s="190" t="s">
        <v>39</v>
      </c>
      <c r="C25" s="190"/>
      <c r="D25" s="181" t="s">
        <v>38</v>
      </c>
      <c r="E25" s="40"/>
      <c r="F25" s="39"/>
      <c r="G25" s="40" t="s">
        <v>18</v>
      </c>
      <c r="H25" s="164">
        <v>0.1</v>
      </c>
      <c r="I25" s="204">
        <f t="shared" si="3"/>
        <v>0</v>
      </c>
      <c r="J25" s="205"/>
      <c r="K25" s="268" t="s">
        <v>173</v>
      </c>
    </row>
    <row r="26" spans="1:11" s="23" customFormat="1" ht="25.5">
      <c r="A26" s="36">
        <f t="shared" si="2"/>
      </c>
      <c r="B26" s="190" t="s">
        <v>40</v>
      </c>
      <c r="C26" s="190"/>
      <c r="D26" s="181" t="s">
        <v>141</v>
      </c>
      <c r="E26" s="40" t="s">
        <v>16</v>
      </c>
      <c r="F26" s="39"/>
      <c r="G26" s="40"/>
      <c r="H26" s="164">
        <v>0.05</v>
      </c>
      <c r="I26" s="204">
        <f t="shared" si="3"/>
        <v>0.05</v>
      </c>
      <c r="J26" s="205"/>
      <c r="K26" s="267"/>
    </row>
    <row r="27" spans="1:11" s="23" customFormat="1" ht="89.25">
      <c r="A27" s="36">
        <f t="shared" si="2"/>
      </c>
      <c r="B27" s="190" t="s">
        <v>138</v>
      </c>
      <c r="C27" s="190"/>
      <c r="D27" s="181" t="s">
        <v>139</v>
      </c>
      <c r="E27" s="40"/>
      <c r="F27" s="39"/>
      <c r="G27" s="40" t="s">
        <v>18</v>
      </c>
      <c r="H27" s="164">
        <v>0.05</v>
      </c>
      <c r="I27" s="204">
        <f t="shared" si="3"/>
        <v>0</v>
      </c>
      <c r="J27" s="205"/>
      <c r="K27" s="265" t="s">
        <v>174</v>
      </c>
    </row>
    <row r="28" spans="1:11" s="23" customFormat="1" ht="25.5">
      <c r="A28" s="36">
        <f t="shared" si="2"/>
      </c>
      <c r="B28" s="190" t="s">
        <v>42</v>
      </c>
      <c r="C28" s="190"/>
      <c r="D28" s="180" t="s">
        <v>41</v>
      </c>
      <c r="E28" s="40" t="s">
        <v>16</v>
      </c>
      <c r="F28" s="39"/>
      <c r="G28" s="40"/>
      <c r="H28" s="164">
        <v>0.1</v>
      </c>
      <c r="I28" s="204">
        <f t="shared" si="3"/>
        <v>0.1</v>
      </c>
      <c r="J28" s="205"/>
      <c r="K28" s="251"/>
    </row>
    <row r="29" spans="1:11" s="23" customFormat="1" ht="38.25">
      <c r="A29" s="36">
        <f t="shared" si="2"/>
      </c>
      <c r="B29" s="190" t="s">
        <v>151</v>
      </c>
      <c r="C29" s="190"/>
      <c r="D29" s="181" t="s">
        <v>43</v>
      </c>
      <c r="E29" s="40" t="s">
        <v>16</v>
      </c>
      <c r="F29" s="39"/>
      <c r="G29" s="40"/>
      <c r="H29" s="164">
        <v>0.1</v>
      </c>
      <c r="I29" s="204">
        <f t="shared" si="3"/>
        <v>0.1</v>
      </c>
      <c r="J29" s="205"/>
      <c r="K29" s="251"/>
    </row>
    <row r="30" spans="1:11" s="23" customFormat="1" ht="12.75">
      <c r="A30" s="191"/>
      <c r="B30" s="192"/>
      <c r="C30" s="192"/>
      <c r="D30" s="179"/>
      <c r="E30" s="46"/>
      <c r="F30" s="46"/>
      <c r="G30" s="46"/>
      <c r="H30" s="164">
        <f>SUM(H19:H29)</f>
        <v>1</v>
      </c>
      <c r="I30" s="206">
        <f>SUM(I19:I29)</f>
        <v>0.85</v>
      </c>
      <c r="J30" s="205"/>
      <c r="K30" s="250"/>
    </row>
    <row r="31" spans="1:11" s="49" customFormat="1" ht="12.75">
      <c r="A31" s="183"/>
      <c r="B31" s="192"/>
      <c r="C31" s="192"/>
      <c r="D31" s="183"/>
      <c r="E31" s="52"/>
      <c r="F31" s="52"/>
      <c r="G31" s="52"/>
      <c r="H31" s="170"/>
      <c r="I31" s="209"/>
      <c r="J31" s="209"/>
      <c r="K31" s="250"/>
    </row>
    <row r="32" spans="1:11" s="53" customFormat="1" ht="15">
      <c r="A32" s="53" t="s">
        <v>44</v>
      </c>
      <c r="B32" s="274" t="s">
        <v>114</v>
      </c>
      <c r="C32" s="274"/>
      <c r="D32" s="274"/>
      <c r="E32" s="274"/>
      <c r="F32" s="274"/>
      <c r="G32" s="274"/>
      <c r="H32" s="274"/>
      <c r="I32" s="54">
        <v>0.1</v>
      </c>
      <c r="J32" s="203"/>
      <c r="K32" s="250"/>
    </row>
    <row r="33" spans="1:11" s="23" customFormat="1" ht="51">
      <c r="A33" s="36">
        <f>IF(NOT(COUNTBLANK(E33:G33)=2),"!","")</f>
      </c>
      <c r="B33" s="190" t="s">
        <v>45</v>
      </c>
      <c r="C33" s="190"/>
      <c r="D33" s="181" t="s">
        <v>46</v>
      </c>
      <c r="E33" s="40" t="s">
        <v>16</v>
      </c>
      <c r="F33" s="39"/>
      <c r="G33" s="39"/>
      <c r="H33" s="164">
        <v>0.2</v>
      </c>
      <c r="I33" s="204">
        <f>IF(ISBLANK($E33),IF(ISBLANK($F33),0,$F$6),$E$6)*$H33</f>
        <v>0.2</v>
      </c>
      <c r="J33" s="205"/>
      <c r="K33" s="251"/>
    </row>
    <row r="34" spans="1:11" s="23" customFormat="1" ht="38.25">
      <c r="A34" s="36">
        <f>IF(NOT(COUNTBLANK(E34:G34)=2),"!","")</f>
      </c>
      <c r="B34" s="190" t="s">
        <v>47</v>
      </c>
      <c r="C34" s="190"/>
      <c r="D34" s="181" t="s">
        <v>48</v>
      </c>
      <c r="E34" s="40" t="s">
        <v>16</v>
      </c>
      <c r="F34" s="39"/>
      <c r="G34" s="39"/>
      <c r="H34" s="164">
        <v>0.2</v>
      </c>
      <c r="I34" s="204">
        <f>IF(ISBLANK($E34),IF(ISBLANK($F34),0,$F$6),$E$6)*$H34</f>
        <v>0.2</v>
      </c>
      <c r="J34" s="205"/>
      <c r="K34" s="251"/>
    </row>
    <row r="35" spans="1:11" s="23" customFormat="1" ht="38.25">
      <c r="A35" s="36">
        <f>IF(NOT(COUNTBLANK(E35:G35)=2),"!","")</f>
      </c>
      <c r="B35" s="190" t="s">
        <v>49</v>
      </c>
      <c r="C35" s="190"/>
      <c r="D35" s="181" t="s">
        <v>50</v>
      </c>
      <c r="E35" s="40" t="s">
        <v>16</v>
      </c>
      <c r="F35" s="39"/>
      <c r="G35" s="39"/>
      <c r="H35" s="164">
        <v>0.2</v>
      </c>
      <c r="I35" s="204">
        <f>IF(ISBLANK($E35),IF(ISBLANK($F35),0,$F$6),$E$6)*$H35</f>
        <v>0.2</v>
      </c>
      <c r="J35" s="205"/>
      <c r="K35" s="251"/>
    </row>
    <row r="36" spans="1:11" s="23" customFormat="1" ht="51">
      <c r="A36" s="36">
        <f>IF(NOT(COUNTBLANK(E36:G36)=2),"!","")</f>
      </c>
      <c r="B36" s="190" t="s">
        <v>51</v>
      </c>
      <c r="C36" s="190"/>
      <c r="D36" s="180" t="s">
        <v>130</v>
      </c>
      <c r="E36" s="40" t="s">
        <v>16</v>
      </c>
      <c r="F36" s="39"/>
      <c r="G36" s="39"/>
      <c r="H36" s="164">
        <v>0.2</v>
      </c>
      <c r="I36" s="204">
        <f>IF(ISBLANK($E36),IF(ISBLANK($F36),0,$F$6),$E$6)*$H36</f>
        <v>0.2</v>
      </c>
      <c r="J36" s="205"/>
      <c r="K36" s="251"/>
    </row>
    <row r="37" spans="1:11" s="23" customFormat="1" ht="25.5">
      <c r="A37" s="36">
        <f>IF(NOT(COUNTBLANK(E37:G37)=2),"!","")</f>
      </c>
      <c r="B37" s="190" t="s">
        <v>52</v>
      </c>
      <c r="C37" s="190"/>
      <c r="D37" s="181" t="s">
        <v>53</v>
      </c>
      <c r="E37" s="40" t="s">
        <v>16</v>
      </c>
      <c r="F37" s="39"/>
      <c r="G37" s="39"/>
      <c r="H37" s="164">
        <v>0.2</v>
      </c>
      <c r="I37" s="204">
        <f>IF(ISBLANK($E37),IF(ISBLANK($F37),0,$F$6),$E$6)*$H37</f>
        <v>0.2</v>
      </c>
      <c r="J37" s="205"/>
      <c r="K37" s="251"/>
    </row>
    <row r="38" spans="2:11" s="21" customFormat="1" ht="12.75">
      <c r="B38" s="55"/>
      <c r="C38" s="55"/>
      <c r="E38" s="47"/>
      <c r="F38" s="47"/>
      <c r="G38" s="47"/>
      <c r="H38" s="164">
        <f>SUM(H33:H37)</f>
        <v>1</v>
      </c>
      <c r="I38" s="206">
        <f>SUM(I33:I37)</f>
        <v>1</v>
      </c>
      <c r="J38" s="210"/>
      <c r="K38" s="250"/>
    </row>
    <row r="39" spans="1:11" s="58" customFormat="1" ht="15">
      <c r="A39" s="32" t="s">
        <v>54</v>
      </c>
      <c r="B39" s="269" t="s">
        <v>121</v>
      </c>
      <c r="C39" s="269"/>
      <c r="D39" s="270"/>
      <c r="E39" s="271"/>
      <c r="F39" s="271"/>
      <c r="G39" s="271"/>
      <c r="H39" s="271"/>
      <c r="I39" s="33">
        <v>0.2</v>
      </c>
      <c r="J39" s="211"/>
      <c r="K39" s="250"/>
    </row>
    <row r="40" spans="1:11" s="23" customFormat="1" ht="51">
      <c r="A40" s="36">
        <f>IF(NOT(COUNTBLANK(E40:G40)=2),"!","")</f>
      </c>
      <c r="B40" s="190" t="s">
        <v>55</v>
      </c>
      <c r="C40" s="190"/>
      <c r="D40" s="181" t="s">
        <v>56</v>
      </c>
      <c r="E40" s="40" t="s">
        <v>16</v>
      </c>
      <c r="F40" s="39"/>
      <c r="G40" s="39"/>
      <c r="H40" s="164">
        <v>0.25</v>
      </c>
      <c r="I40" s="204">
        <f>IF(ISBLANK($E40),IF(ISBLANK($F40),0,$F$6),$E$6)*$H40</f>
        <v>0.25</v>
      </c>
      <c r="J40" s="205"/>
      <c r="K40" s="251"/>
    </row>
    <row r="41" spans="1:11" s="23" customFormat="1" ht="38.25">
      <c r="A41" s="36">
        <f>IF(NOT(COUNTBLANK(E41:G41)=2),"!","")</f>
      </c>
      <c r="B41" s="190" t="s">
        <v>57</v>
      </c>
      <c r="C41" s="193"/>
      <c r="D41" s="181" t="s">
        <v>58</v>
      </c>
      <c r="E41" s="40" t="s">
        <v>16</v>
      </c>
      <c r="F41" s="39"/>
      <c r="G41" s="39"/>
      <c r="H41" s="164">
        <v>0.25</v>
      </c>
      <c r="I41" s="204">
        <f>IF(ISBLANK($E41),IF(ISBLANK($F41),0,$F$6),$E$6)*$H41</f>
        <v>0.25</v>
      </c>
      <c r="J41" s="205"/>
      <c r="K41" s="251"/>
    </row>
    <row r="42" spans="1:11" s="23" customFormat="1" ht="25.5">
      <c r="A42" s="36">
        <f>IF(NOT(COUNTBLANK(E42:G42)=2),"!","")</f>
      </c>
      <c r="B42" s="190" t="s">
        <v>59</v>
      </c>
      <c r="C42" s="193"/>
      <c r="D42" s="181" t="s">
        <v>60</v>
      </c>
      <c r="E42" s="40" t="s">
        <v>16</v>
      </c>
      <c r="F42" s="39"/>
      <c r="G42" s="39"/>
      <c r="H42" s="164">
        <v>0.25</v>
      </c>
      <c r="I42" s="204">
        <f>IF(ISBLANK($E42),IF(ISBLANK($F42),0,$F$6),$E$6)*$H42</f>
        <v>0.25</v>
      </c>
      <c r="J42" s="205"/>
      <c r="K42" s="251"/>
    </row>
    <row r="43" spans="1:11" s="23" customFormat="1" ht="25.5">
      <c r="A43" s="36">
        <f>IF(NOT(COUNTBLANK(E43:G43)=2),"!","")</f>
      </c>
      <c r="B43" s="190" t="s">
        <v>61</v>
      </c>
      <c r="C43" s="190"/>
      <c r="D43" s="181" t="s">
        <v>62</v>
      </c>
      <c r="E43" s="40" t="s">
        <v>16</v>
      </c>
      <c r="F43" s="39"/>
      <c r="G43" s="39"/>
      <c r="H43" s="164">
        <v>0.25</v>
      </c>
      <c r="I43" s="204">
        <f>IF(ISBLANK($E43),IF(ISBLANK($F43),0,$F$6),$E$6)*$H43</f>
        <v>0.25</v>
      </c>
      <c r="J43" s="205"/>
      <c r="K43" s="251"/>
    </row>
    <row r="44" spans="1:11" s="49" customFormat="1" ht="12.75">
      <c r="A44" s="194"/>
      <c r="B44" s="195"/>
      <c r="C44" s="196"/>
      <c r="D44" s="62"/>
      <c r="E44" s="63"/>
      <c r="F44" s="63"/>
      <c r="G44" s="63"/>
      <c r="H44" s="164">
        <f>SUM(H40:H43)</f>
        <v>1</v>
      </c>
      <c r="I44" s="206">
        <f>SUM(I40:I43)</f>
        <v>1</v>
      </c>
      <c r="J44" s="64"/>
      <c r="K44" s="250"/>
    </row>
    <row r="45" spans="1:11" s="35" customFormat="1" ht="15">
      <c r="A45" s="32" t="s">
        <v>63</v>
      </c>
      <c r="B45" s="269" t="s">
        <v>113</v>
      </c>
      <c r="C45" s="269"/>
      <c r="D45" s="269"/>
      <c r="E45" s="271"/>
      <c r="F45" s="271"/>
      <c r="G45" s="271"/>
      <c r="H45" s="271"/>
      <c r="I45" s="33">
        <v>0.2</v>
      </c>
      <c r="J45" s="203"/>
      <c r="K45" s="250"/>
    </row>
    <row r="46" spans="1:11" s="23" customFormat="1" ht="25.5">
      <c r="A46" s="36">
        <f aca="true" t="shared" si="4" ref="A46:A54">IF(NOT(COUNTBLANK(E46:G46)=2),"!","")</f>
      </c>
      <c r="B46" s="197" t="s">
        <v>64</v>
      </c>
      <c r="C46" s="190"/>
      <c r="D46" s="181" t="s">
        <v>146</v>
      </c>
      <c r="E46" s="39" t="s">
        <v>16</v>
      </c>
      <c r="F46" s="39"/>
      <c r="G46" s="40"/>
      <c r="H46" s="167">
        <v>0.15</v>
      </c>
      <c r="I46" s="204">
        <f aca="true" t="shared" si="5" ref="I46:I54">IF(ISBLANK($E46),IF(ISBLANK($F46),0,$F$6),$E$6)*$H46</f>
        <v>0.15</v>
      </c>
      <c r="J46" s="205"/>
      <c r="K46" s="251"/>
    </row>
    <row r="47" spans="1:11" s="23" customFormat="1" ht="76.5">
      <c r="A47" s="36">
        <f t="shared" si="4"/>
      </c>
      <c r="B47" s="197" t="s">
        <v>65</v>
      </c>
      <c r="C47" s="190"/>
      <c r="D47" s="181" t="s">
        <v>66</v>
      </c>
      <c r="E47" s="39" t="s">
        <v>16</v>
      </c>
      <c r="F47" s="39"/>
      <c r="G47" s="40"/>
      <c r="H47" s="164">
        <v>0.1</v>
      </c>
      <c r="I47" s="204">
        <f t="shared" si="5"/>
        <v>0.1</v>
      </c>
      <c r="J47" s="205"/>
      <c r="K47" s="251"/>
    </row>
    <row r="48" spans="1:11" s="23" customFormat="1" ht="51">
      <c r="A48" s="36">
        <f t="shared" si="4"/>
      </c>
      <c r="B48" s="197" t="s">
        <v>67</v>
      </c>
      <c r="C48" s="190"/>
      <c r="D48" s="181" t="s">
        <v>68</v>
      </c>
      <c r="E48" s="39" t="s">
        <v>16</v>
      </c>
      <c r="F48" s="39"/>
      <c r="G48" s="40"/>
      <c r="H48" s="164">
        <v>0.1</v>
      </c>
      <c r="I48" s="204">
        <f t="shared" si="5"/>
        <v>0.1</v>
      </c>
      <c r="J48" s="205"/>
      <c r="K48" s="251"/>
    </row>
    <row r="49" spans="1:11" s="23" customFormat="1" ht="38.25">
      <c r="A49" s="36">
        <f t="shared" si="4"/>
      </c>
      <c r="B49" s="197" t="s">
        <v>69</v>
      </c>
      <c r="C49" s="190"/>
      <c r="D49" s="181" t="s">
        <v>70</v>
      </c>
      <c r="E49" s="39" t="s">
        <v>16</v>
      </c>
      <c r="F49" s="39"/>
      <c r="G49" s="40"/>
      <c r="H49" s="164">
        <v>0.1</v>
      </c>
      <c r="I49" s="204">
        <f t="shared" si="5"/>
        <v>0.1</v>
      </c>
      <c r="J49" s="205"/>
      <c r="K49" s="251"/>
    </row>
    <row r="50" spans="1:11" s="23" customFormat="1" ht="63.75">
      <c r="A50" s="36">
        <f t="shared" si="4"/>
      </c>
      <c r="B50" s="197" t="s">
        <v>71</v>
      </c>
      <c r="C50" s="190"/>
      <c r="D50" s="180" t="s">
        <v>72</v>
      </c>
      <c r="E50" s="39" t="s">
        <v>16</v>
      </c>
      <c r="F50" s="39"/>
      <c r="G50" s="39"/>
      <c r="H50" s="164">
        <v>0.1</v>
      </c>
      <c r="I50" s="204">
        <f t="shared" si="5"/>
        <v>0.1</v>
      </c>
      <c r="J50" s="205"/>
      <c r="K50" s="251"/>
    </row>
    <row r="51" spans="1:11" s="23" customFormat="1" ht="38.25">
      <c r="A51" s="36">
        <f t="shared" si="4"/>
      </c>
      <c r="B51" s="197" t="s">
        <v>73</v>
      </c>
      <c r="C51" s="190"/>
      <c r="D51" s="180" t="s">
        <v>74</v>
      </c>
      <c r="E51" s="39" t="s">
        <v>16</v>
      </c>
      <c r="F51" s="39"/>
      <c r="G51" s="39"/>
      <c r="H51" s="164">
        <v>0.1</v>
      </c>
      <c r="I51" s="204">
        <f t="shared" si="5"/>
        <v>0.1</v>
      </c>
      <c r="J51" s="205"/>
      <c r="K51" s="251"/>
    </row>
    <row r="52" spans="1:11" s="23" customFormat="1" ht="38.25">
      <c r="A52" s="36">
        <f t="shared" si="4"/>
      </c>
      <c r="B52" s="197" t="s">
        <v>75</v>
      </c>
      <c r="C52" s="190"/>
      <c r="D52" s="180" t="s">
        <v>76</v>
      </c>
      <c r="E52" s="39" t="s">
        <v>16</v>
      </c>
      <c r="F52" s="39"/>
      <c r="G52" s="39"/>
      <c r="H52" s="164">
        <v>0.1</v>
      </c>
      <c r="I52" s="204">
        <f t="shared" si="5"/>
        <v>0.1</v>
      </c>
      <c r="J52" s="205"/>
      <c r="K52" s="251"/>
    </row>
    <row r="53" spans="1:11" s="23" customFormat="1" ht="25.5">
      <c r="A53" s="36">
        <f t="shared" si="4"/>
      </c>
      <c r="B53" s="197" t="s">
        <v>77</v>
      </c>
      <c r="C53" s="190"/>
      <c r="D53" s="180" t="s">
        <v>78</v>
      </c>
      <c r="E53" s="39" t="s">
        <v>16</v>
      </c>
      <c r="F53" s="39"/>
      <c r="G53" s="39"/>
      <c r="H53" s="164">
        <v>0.15</v>
      </c>
      <c r="I53" s="204">
        <f t="shared" si="5"/>
        <v>0.15</v>
      </c>
      <c r="J53" s="205"/>
      <c r="K53" s="251"/>
    </row>
    <row r="54" spans="1:11" s="23" customFormat="1" ht="38.25">
      <c r="A54" s="36">
        <f t="shared" si="4"/>
      </c>
      <c r="B54" s="197" t="s">
        <v>79</v>
      </c>
      <c r="C54" s="190"/>
      <c r="D54" s="180" t="s">
        <v>80</v>
      </c>
      <c r="E54" s="40" t="s">
        <v>16</v>
      </c>
      <c r="F54" s="39"/>
      <c r="G54" s="39"/>
      <c r="H54" s="164">
        <v>0.1</v>
      </c>
      <c r="I54" s="204">
        <f t="shared" si="5"/>
        <v>0.1</v>
      </c>
      <c r="J54" s="205"/>
      <c r="K54" s="251"/>
    </row>
    <row r="55" spans="1:11" s="23" customFormat="1" ht="12.75">
      <c r="A55" s="191"/>
      <c r="B55" s="198"/>
      <c r="C55" s="192"/>
      <c r="D55" s="182"/>
      <c r="E55" s="46"/>
      <c r="F55" s="46"/>
      <c r="G55" s="46"/>
      <c r="H55" s="164">
        <f>SUM(H46:H54)</f>
        <v>0.9999999999999999</v>
      </c>
      <c r="I55" s="206">
        <f>SUM(I46:I54)</f>
        <v>0.9999999999999999</v>
      </c>
      <c r="J55" s="205"/>
      <c r="K55" s="250"/>
    </row>
    <row r="56" spans="1:11" s="9" customFormat="1" ht="12" customHeight="1">
      <c r="A56" s="175"/>
      <c r="B56" s="175"/>
      <c r="C56" s="175"/>
      <c r="D56" s="175"/>
      <c r="E56" s="52"/>
      <c r="F56" s="52"/>
      <c r="G56" s="52"/>
      <c r="H56" s="165"/>
      <c r="I56" s="212"/>
      <c r="J56" s="213"/>
      <c r="K56" s="250"/>
    </row>
    <row r="57" spans="1:11" s="9" customFormat="1" ht="12.75" hidden="1">
      <c r="A57" s="183"/>
      <c r="B57" s="175"/>
      <c r="C57" s="175"/>
      <c r="D57" s="175"/>
      <c r="E57" s="52"/>
      <c r="F57" s="52"/>
      <c r="G57" s="52"/>
      <c r="H57" s="165"/>
      <c r="I57" s="212"/>
      <c r="J57" s="213"/>
      <c r="K57" s="250"/>
    </row>
    <row r="58" spans="2:11" s="21" customFormat="1" ht="12.75">
      <c r="B58" s="69"/>
      <c r="C58" s="69"/>
      <c r="E58" s="47"/>
      <c r="F58" s="47"/>
      <c r="G58" s="47"/>
      <c r="H58" s="165"/>
      <c r="I58" s="212"/>
      <c r="J58" s="210"/>
      <c r="K58" s="250"/>
    </row>
    <row r="59" spans="1:11" s="35" customFormat="1" ht="18" customHeight="1">
      <c r="A59" s="32" t="s">
        <v>81</v>
      </c>
      <c r="B59" s="269" t="s">
        <v>118</v>
      </c>
      <c r="C59" s="269"/>
      <c r="D59" s="269"/>
      <c r="E59" s="271"/>
      <c r="F59" s="271"/>
      <c r="G59" s="271"/>
      <c r="H59" s="271"/>
      <c r="I59" s="33">
        <v>0.2</v>
      </c>
      <c r="J59" s="203"/>
      <c r="K59" s="250"/>
    </row>
    <row r="60" spans="1:11" s="23" customFormat="1" ht="63.75">
      <c r="A60" s="36">
        <f aca="true" t="shared" si="6" ref="A60:A67">IF(NOT(COUNTBLANK(E60:G60)=2),"!","")</f>
      </c>
      <c r="B60" s="190" t="s">
        <v>82</v>
      </c>
      <c r="C60" s="190"/>
      <c r="D60" s="181" t="s">
        <v>83</v>
      </c>
      <c r="E60" s="39" t="s">
        <v>16</v>
      </c>
      <c r="F60" s="39"/>
      <c r="G60" s="40"/>
      <c r="H60" s="164">
        <v>0.1</v>
      </c>
      <c r="I60" s="204">
        <f aca="true" t="shared" si="7" ref="I60:I67">IF(ISBLANK($E60),IF(ISBLANK($F60),0,$F$6),$E$6)*$H60</f>
        <v>0.1</v>
      </c>
      <c r="J60" s="205"/>
      <c r="K60" s="251"/>
    </row>
    <row r="61" spans="1:11" s="23" customFormat="1" ht="38.25">
      <c r="A61" s="36">
        <f t="shared" si="6"/>
      </c>
      <c r="B61" s="199" t="s">
        <v>84</v>
      </c>
      <c r="C61" s="190"/>
      <c r="D61" s="181" t="s">
        <v>131</v>
      </c>
      <c r="E61" s="39" t="s">
        <v>16</v>
      </c>
      <c r="F61" s="39"/>
      <c r="G61" s="40"/>
      <c r="H61" s="164">
        <v>0.15</v>
      </c>
      <c r="I61" s="204">
        <f t="shared" si="7"/>
        <v>0.15</v>
      </c>
      <c r="J61" s="205"/>
      <c r="K61" s="251"/>
    </row>
    <row r="62" spans="1:11" s="23" customFormat="1" ht="76.5">
      <c r="A62" s="36">
        <f t="shared" si="6"/>
      </c>
      <c r="B62" s="190" t="s">
        <v>85</v>
      </c>
      <c r="C62" s="190"/>
      <c r="D62" s="181" t="s">
        <v>86</v>
      </c>
      <c r="E62" s="39" t="s">
        <v>16</v>
      </c>
      <c r="F62" s="39"/>
      <c r="G62" s="40"/>
      <c r="H62" s="164">
        <v>0.1</v>
      </c>
      <c r="I62" s="204">
        <f t="shared" si="7"/>
        <v>0.1</v>
      </c>
      <c r="J62" s="205"/>
      <c r="K62" s="251"/>
    </row>
    <row r="63" spans="1:11" s="23" customFormat="1" ht="25.5">
      <c r="A63" s="36">
        <f t="shared" si="6"/>
      </c>
      <c r="B63" s="190" t="s">
        <v>87</v>
      </c>
      <c r="C63" s="190"/>
      <c r="D63" s="181" t="s">
        <v>147</v>
      </c>
      <c r="E63" s="39" t="s">
        <v>16</v>
      </c>
      <c r="F63" s="39"/>
      <c r="G63" s="40"/>
      <c r="H63" s="164">
        <v>0.15</v>
      </c>
      <c r="I63" s="204">
        <f t="shared" si="7"/>
        <v>0.15</v>
      </c>
      <c r="J63" s="205"/>
      <c r="K63" s="251"/>
    </row>
    <row r="64" spans="1:11" s="23" customFormat="1" ht="38.25">
      <c r="A64" s="36">
        <f t="shared" si="6"/>
      </c>
      <c r="B64" s="190" t="s">
        <v>88</v>
      </c>
      <c r="C64" s="175"/>
      <c r="D64" s="181" t="s">
        <v>154</v>
      </c>
      <c r="E64" s="39" t="s">
        <v>16</v>
      </c>
      <c r="F64" s="39"/>
      <c r="G64" s="40"/>
      <c r="H64" s="164">
        <v>0.15</v>
      </c>
      <c r="I64" s="204">
        <f t="shared" si="7"/>
        <v>0.15</v>
      </c>
      <c r="J64" s="205"/>
      <c r="K64" s="251"/>
    </row>
    <row r="65" spans="1:11" s="23" customFormat="1" ht="38.25">
      <c r="A65" s="36">
        <f t="shared" si="6"/>
      </c>
      <c r="B65" s="190" t="s">
        <v>90</v>
      </c>
      <c r="C65" s="175"/>
      <c r="D65" s="181" t="s">
        <v>89</v>
      </c>
      <c r="E65" s="39" t="s">
        <v>16</v>
      </c>
      <c r="F65" s="39"/>
      <c r="G65" s="40"/>
      <c r="H65" s="164">
        <v>0.1</v>
      </c>
      <c r="I65" s="204">
        <f t="shared" si="7"/>
        <v>0.1</v>
      </c>
      <c r="J65" s="205"/>
      <c r="K65" s="251"/>
    </row>
    <row r="66" spans="1:11" s="23" customFormat="1" ht="89.25">
      <c r="A66" s="36">
        <f t="shared" si="6"/>
      </c>
      <c r="B66" s="197" t="s">
        <v>91</v>
      </c>
      <c r="C66" s="190"/>
      <c r="D66" s="181" t="s">
        <v>92</v>
      </c>
      <c r="E66" s="39" t="s">
        <v>16</v>
      </c>
      <c r="F66" s="39"/>
      <c r="G66" s="40"/>
      <c r="H66" s="164">
        <v>0.1</v>
      </c>
      <c r="I66" s="204">
        <f t="shared" si="7"/>
        <v>0.1</v>
      </c>
      <c r="J66" s="205"/>
      <c r="K66" s="251"/>
    </row>
    <row r="67" spans="1:11" s="23" customFormat="1" ht="63.75">
      <c r="A67" s="36">
        <f t="shared" si="6"/>
      </c>
      <c r="B67" s="190" t="s">
        <v>93</v>
      </c>
      <c r="C67" s="190"/>
      <c r="D67" s="181" t="s">
        <v>132</v>
      </c>
      <c r="E67" s="39" t="s">
        <v>16</v>
      </c>
      <c r="F67" s="39"/>
      <c r="G67" s="40"/>
      <c r="H67" s="164">
        <v>0.15</v>
      </c>
      <c r="I67" s="204">
        <f t="shared" si="7"/>
        <v>0.15</v>
      </c>
      <c r="J67" s="205"/>
      <c r="K67" s="251"/>
    </row>
    <row r="68" spans="1:11" s="23" customFormat="1" ht="12.75">
      <c r="A68" s="191"/>
      <c r="B68" s="198"/>
      <c r="C68" s="192"/>
      <c r="D68" s="179"/>
      <c r="E68" s="46"/>
      <c r="F68" s="46"/>
      <c r="G68" s="46"/>
      <c r="H68" s="164">
        <f>SUM(H60:H67)</f>
        <v>1</v>
      </c>
      <c r="I68" s="206">
        <f>SUM(I60:I67)</f>
        <v>1</v>
      </c>
      <c r="J68" s="205"/>
      <c r="K68" s="250"/>
    </row>
    <row r="69" spans="1:11" s="241" customFormat="1" ht="28.5" customHeight="1">
      <c r="A69" s="238" t="s">
        <v>94</v>
      </c>
      <c r="B69" s="272" t="s">
        <v>158</v>
      </c>
      <c r="C69" s="272"/>
      <c r="D69" s="272"/>
      <c r="E69" s="272"/>
      <c r="F69" s="272"/>
      <c r="G69" s="272"/>
      <c r="H69" s="272"/>
      <c r="I69" s="239">
        <v>0.1</v>
      </c>
      <c r="J69" s="240"/>
      <c r="K69" s="250"/>
    </row>
    <row r="70" spans="1:11" s="23" customFormat="1" ht="51">
      <c r="A70" s="36">
        <f>IF(NOT(COUNTBLANK(E70:G70)=2),"!","")</f>
      </c>
      <c r="B70" s="190" t="s">
        <v>95</v>
      </c>
      <c r="C70" s="190"/>
      <c r="D70" s="181" t="s">
        <v>96</v>
      </c>
      <c r="E70" s="39" t="s">
        <v>16</v>
      </c>
      <c r="F70" s="39"/>
      <c r="G70" s="39"/>
      <c r="H70" s="164">
        <v>0.3333</v>
      </c>
      <c r="I70" s="204">
        <f>IF(ISBLANK($E70),IF(ISBLANK($F70),0,$F$6),$E$6)*$H70</f>
        <v>0.3333</v>
      </c>
      <c r="J70" s="205"/>
      <c r="K70" s="251"/>
    </row>
    <row r="71" spans="1:11" s="23" customFormat="1" ht="25.5">
      <c r="A71" s="36">
        <f>IF(NOT(COUNTBLANK(E71:G71)=2),"!","")</f>
      </c>
      <c r="B71" s="190" t="s">
        <v>97</v>
      </c>
      <c r="C71" s="190"/>
      <c r="D71" s="188" t="s">
        <v>98</v>
      </c>
      <c r="E71" s="40" t="s">
        <v>16</v>
      </c>
      <c r="F71" s="39"/>
      <c r="G71" s="39"/>
      <c r="H71" s="164">
        <v>0.3333</v>
      </c>
      <c r="I71" s="204">
        <f>IF(ISBLANK($E71),IF(ISBLANK($F71),0,$F$6),$E$6)*$H71</f>
        <v>0.3333</v>
      </c>
      <c r="J71" s="205"/>
      <c r="K71" s="251"/>
    </row>
    <row r="72" spans="1:11" s="23" customFormat="1" ht="51">
      <c r="A72" s="36">
        <f>IF(NOT(COUNTBLANK(E72:G72)=2),"!","")</f>
      </c>
      <c r="B72" s="190" t="s">
        <v>99</v>
      </c>
      <c r="C72" s="190"/>
      <c r="D72" s="188" t="s">
        <v>100</v>
      </c>
      <c r="E72" s="40"/>
      <c r="F72" s="39"/>
      <c r="G72" s="39" t="s">
        <v>18</v>
      </c>
      <c r="H72" s="164">
        <v>0.3333</v>
      </c>
      <c r="I72" s="204">
        <f>IF(ISBLANK($E72),IF(ISBLANK($F72),0,$F$6),$E$6)*$H72</f>
        <v>0</v>
      </c>
      <c r="J72" s="205"/>
      <c r="K72" s="251"/>
    </row>
    <row r="73" spans="1:11" s="23" customFormat="1" ht="12.75">
      <c r="A73" s="191"/>
      <c r="B73" s="192"/>
      <c r="C73" s="192"/>
      <c r="D73" s="184"/>
      <c r="E73" s="46"/>
      <c r="F73" s="46"/>
      <c r="G73" s="46"/>
      <c r="H73" s="164">
        <f>SUM(H70:H72)</f>
        <v>0.9999</v>
      </c>
      <c r="I73" s="206">
        <f>SUM(I70:I72)</f>
        <v>0.6666</v>
      </c>
      <c r="J73" s="205"/>
      <c r="K73" s="250"/>
    </row>
    <row r="74" spans="1:11" s="49" customFormat="1" ht="12.75">
      <c r="A74" s="47"/>
      <c r="B74" s="48"/>
      <c r="C74" s="48"/>
      <c r="D74" s="183"/>
      <c r="E74" s="47"/>
      <c r="F74" s="47"/>
      <c r="G74" s="47"/>
      <c r="H74" s="165"/>
      <c r="I74" s="212"/>
      <c r="J74" s="208"/>
      <c r="K74" s="250"/>
    </row>
    <row r="75" spans="2:11" s="53" customFormat="1" ht="15">
      <c r="B75" s="270"/>
      <c r="C75" s="270"/>
      <c r="D75" s="270"/>
      <c r="E75" s="74"/>
      <c r="F75" s="74"/>
      <c r="G75" s="74"/>
      <c r="H75" s="169"/>
      <c r="I75" s="54"/>
      <c r="J75" s="203"/>
      <c r="K75" s="250"/>
    </row>
    <row r="76" spans="1:11" s="67" customFormat="1" ht="12.75">
      <c r="A76" s="191"/>
      <c r="B76" s="192"/>
      <c r="C76" s="192"/>
      <c r="D76" s="179"/>
      <c r="E76" s="46"/>
      <c r="F76" s="46"/>
      <c r="G76" s="46"/>
      <c r="H76" s="165"/>
      <c r="I76" s="214"/>
      <c r="J76" s="213"/>
      <c r="K76" s="250"/>
    </row>
    <row r="77" spans="1:11" s="67" customFormat="1" ht="12.75">
      <c r="A77" s="191"/>
      <c r="B77" s="192"/>
      <c r="C77" s="192"/>
      <c r="D77" s="182"/>
      <c r="E77" s="46"/>
      <c r="F77" s="46"/>
      <c r="G77" s="46"/>
      <c r="H77" s="165"/>
      <c r="I77" s="214"/>
      <c r="J77" s="213"/>
      <c r="K77" s="250"/>
    </row>
    <row r="78" spans="1:11" s="67" customFormat="1" ht="12.75">
      <c r="A78" s="191"/>
      <c r="B78" s="192"/>
      <c r="C78" s="192"/>
      <c r="D78" s="179"/>
      <c r="E78" s="46"/>
      <c r="F78" s="46"/>
      <c r="G78" s="46"/>
      <c r="H78" s="165"/>
      <c r="I78" s="214"/>
      <c r="J78" s="213"/>
      <c r="K78" s="250"/>
    </row>
    <row r="79" spans="1:11" s="67" customFormat="1" ht="12.75">
      <c r="A79" s="191"/>
      <c r="B79" s="192"/>
      <c r="C79" s="192"/>
      <c r="D79" s="179"/>
      <c r="E79" s="46"/>
      <c r="F79" s="46"/>
      <c r="G79" s="46"/>
      <c r="H79" s="165"/>
      <c r="I79" s="214"/>
      <c r="J79" s="213"/>
      <c r="K79" s="250"/>
    </row>
    <row r="80" spans="1:11" s="67" customFormat="1" ht="12.75">
      <c r="A80" s="191"/>
      <c r="B80" s="192"/>
      <c r="C80" s="192"/>
      <c r="D80" s="179"/>
      <c r="E80" s="46"/>
      <c r="F80" s="46"/>
      <c r="G80" s="46"/>
      <c r="H80" s="165"/>
      <c r="I80" s="214"/>
      <c r="J80" s="213"/>
      <c r="K80" s="250"/>
    </row>
    <row r="81" spans="1:11" s="67" customFormat="1" ht="12.75">
      <c r="A81" s="191"/>
      <c r="B81" s="192"/>
      <c r="C81" s="192"/>
      <c r="D81" s="179"/>
      <c r="E81" s="46"/>
      <c r="F81" s="46"/>
      <c r="G81" s="46"/>
      <c r="H81" s="165"/>
      <c r="I81" s="214"/>
      <c r="J81" s="213"/>
      <c r="K81" s="250"/>
    </row>
    <row r="82" spans="1:11" s="67" customFormat="1" ht="12.75">
      <c r="A82" s="191"/>
      <c r="B82" s="192"/>
      <c r="C82" s="192"/>
      <c r="D82" s="179"/>
      <c r="E82" s="46"/>
      <c r="F82" s="46"/>
      <c r="G82" s="46"/>
      <c r="H82" s="165"/>
      <c r="I82" s="214"/>
      <c r="J82" s="213"/>
      <c r="K82" s="250"/>
    </row>
    <row r="83" spans="1:11" s="67" customFormat="1" ht="12.75">
      <c r="A83" s="191"/>
      <c r="B83" s="192"/>
      <c r="C83" s="192"/>
      <c r="D83" s="182"/>
      <c r="E83" s="46"/>
      <c r="F83" s="46"/>
      <c r="G83" s="46"/>
      <c r="H83" s="165"/>
      <c r="I83" s="214"/>
      <c r="J83" s="213"/>
      <c r="K83" s="250"/>
    </row>
    <row r="84" spans="1:11" s="49" customFormat="1" ht="12.75">
      <c r="A84" s="183"/>
      <c r="B84" s="192"/>
      <c r="C84" s="192"/>
      <c r="D84" s="183"/>
      <c r="E84" s="52"/>
      <c r="F84" s="52"/>
      <c r="G84" s="52"/>
      <c r="H84" s="165"/>
      <c r="I84" s="212"/>
      <c r="J84" s="64"/>
      <c r="K84" s="250"/>
    </row>
  </sheetData>
  <sheetProtection selectLockedCells="1" selectUnlockedCells="1"/>
  <mergeCells count="19">
    <mergeCell ref="E3:I3"/>
    <mergeCell ref="E18:H18"/>
    <mergeCell ref="B39:D39"/>
    <mergeCell ref="E39:H39"/>
    <mergeCell ref="B32:H32"/>
    <mergeCell ref="I5:I7"/>
    <mergeCell ref="A7:D7"/>
    <mergeCell ref="B8:D8"/>
    <mergeCell ref="E5:G5"/>
    <mergeCell ref="H5:H7"/>
    <mergeCell ref="B9:D9"/>
    <mergeCell ref="E9:H9"/>
    <mergeCell ref="B18:D18"/>
    <mergeCell ref="B75:D75"/>
    <mergeCell ref="B45:D45"/>
    <mergeCell ref="E45:H45"/>
    <mergeCell ref="B59:D59"/>
    <mergeCell ref="E59:H59"/>
    <mergeCell ref="B69:H69"/>
  </mergeCells>
  <printOptions horizontalCentered="1"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V73"/>
  <sheetViews>
    <sheetView showGridLines="0" zoomScaleSheetLayoutView="85" zoomScalePageLayoutView="0" workbookViewId="0" topLeftCell="A1">
      <pane ySplit="7" topLeftCell="A59" activePane="bottomLeft" state="frozen"/>
      <selection pane="topLeft" activeCell="A1" sqref="A1"/>
      <selection pane="bottomLeft" activeCell="A7" sqref="A7:D7"/>
    </sheetView>
  </sheetViews>
  <sheetFormatPr defaultColWidth="9.140625" defaultRowHeight="12.75"/>
  <cols>
    <col min="1" max="1" width="3.7109375" style="14" customWidth="1"/>
    <col min="2" max="2" width="4.7109375" style="15" customWidth="1"/>
    <col min="3" max="3" width="3.00390625" style="16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18" customWidth="1"/>
    <col min="10" max="10" width="2.28125" style="19" customWidth="1"/>
    <col min="11" max="11" width="43.00390625" style="7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1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53"/>
    </row>
    <row r="3" spans="1:11" s="3" customFormat="1" ht="12.75">
      <c r="A3" s="161" t="s">
        <v>102</v>
      </c>
      <c r="B3" s="5"/>
      <c r="C3" s="5"/>
      <c r="E3" s="273"/>
      <c r="F3" s="273"/>
      <c r="G3" s="273"/>
      <c r="H3" s="273"/>
      <c r="I3" s="273"/>
      <c r="J3" s="20"/>
      <c r="K3" s="21"/>
    </row>
    <row r="4" spans="4:11" s="9" customFormat="1" ht="12.75">
      <c r="D4" s="175"/>
      <c r="E4" s="22"/>
      <c r="F4" s="22"/>
      <c r="G4" s="22"/>
      <c r="H4" s="162"/>
      <c r="I4" s="23"/>
      <c r="K4" s="49"/>
    </row>
    <row r="5" spans="1:11" ht="21" customHeight="1">
      <c r="A5" s="19"/>
      <c r="B5" s="19"/>
      <c r="C5" s="19"/>
      <c r="D5" s="176"/>
      <c r="E5" s="279" t="s">
        <v>163</v>
      </c>
      <c r="F5" s="280"/>
      <c r="G5" s="280"/>
      <c r="H5" s="281" t="s">
        <v>164</v>
      </c>
      <c r="I5" s="282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6">
        <v>1</v>
      </c>
      <c r="F6" s="256">
        <v>0.5</v>
      </c>
      <c r="G6" s="256">
        <v>0</v>
      </c>
      <c r="H6" s="281"/>
      <c r="I6" s="283"/>
      <c r="J6" s="171"/>
      <c r="K6" s="253" t="s">
        <v>161</v>
      </c>
    </row>
    <row r="7" spans="1:11" s="28" customFormat="1" ht="21" customHeight="1">
      <c r="A7" s="276" t="s">
        <v>15</v>
      </c>
      <c r="B7" s="276"/>
      <c r="C7" s="276"/>
      <c r="D7" s="277"/>
      <c r="E7" s="249" t="s">
        <v>16</v>
      </c>
      <c r="F7" s="249" t="s">
        <v>17</v>
      </c>
      <c r="G7" s="249" t="s">
        <v>18</v>
      </c>
      <c r="H7" s="281"/>
      <c r="I7" s="284"/>
      <c r="J7" s="171"/>
      <c r="K7" s="254" t="s">
        <v>162</v>
      </c>
    </row>
    <row r="8" spans="1:11" s="28" customFormat="1" ht="11.25" customHeight="1">
      <c r="A8" s="24"/>
      <c r="B8" s="278"/>
      <c r="C8" s="278"/>
      <c r="D8" s="278"/>
      <c r="E8" s="29"/>
      <c r="F8" s="29"/>
      <c r="G8" s="29"/>
      <c r="H8" s="163"/>
      <c r="I8" s="30"/>
      <c r="J8" s="31"/>
      <c r="K8" s="173"/>
    </row>
    <row r="9" spans="1:11" s="35" customFormat="1" ht="15">
      <c r="A9" s="32" t="s">
        <v>19</v>
      </c>
      <c r="B9" s="269" t="s">
        <v>127</v>
      </c>
      <c r="C9" s="269"/>
      <c r="D9" s="270"/>
      <c r="E9" s="271"/>
      <c r="F9" s="271"/>
      <c r="G9" s="271"/>
      <c r="H9" s="271"/>
      <c r="I9" s="33">
        <v>0.1</v>
      </c>
      <c r="J9" s="34"/>
      <c r="K9" s="53"/>
    </row>
    <row r="10" spans="1:11" s="23" customFormat="1" ht="25.5">
      <c r="A10" s="36" t="str">
        <f aca="true" t="shared" si="0" ref="A10:A15">IF(NOT(COUNTBLANK(E10:G10)=2),"!","")</f>
        <v>!</v>
      </c>
      <c r="B10" s="80" t="s">
        <v>20</v>
      </c>
      <c r="C10" s="38"/>
      <c r="D10" s="181" t="s">
        <v>103</v>
      </c>
      <c r="E10" s="40"/>
      <c r="F10" s="39"/>
      <c r="G10" s="40"/>
      <c r="H10" s="164">
        <v>0.15</v>
      </c>
      <c r="I10" s="42">
        <f aca="true" t="shared" si="1" ref="I10:I15">IF(ISBLANK($E10),IF(ISBLANK($F10),0,$F$6),$E$6)*$H10</f>
        <v>0</v>
      </c>
      <c r="J10" s="172"/>
      <c r="K10" s="251"/>
    </row>
    <row r="11" spans="1:11" s="23" customFormat="1" ht="38.25">
      <c r="A11" s="36" t="str">
        <f t="shared" si="0"/>
        <v>!</v>
      </c>
      <c r="B11" s="80" t="s">
        <v>21</v>
      </c>
      <c r="C11" s="38"/>
      <c r="D11" s="181" t="s">
        <v>134</v>
      </c>
      <c r="E11" s="40"/>
      <c r="F11" s="39"/>
      <c r="G11" s="40"/>
      <c r="H11" s="164">
        <v>0.2</v>
      </c>
      <c r="I11" s="42">
        <f t="shared" si="1"/>
        <v>0</v>
      </c>
      <c r="J11" s="172"/>
      <c r="K11" s="251"/>
    </row>
    <row r="12" spans="1:11" s="23" customFormat="1" ht="38.25">
      <c r="A12" s="36" t="str">
        <f t="shared" si="0"/>
        <v>!</v>
      </c>
      <c r="B12" s="80" t="s">
        <v>23</v>
      </c>
      <c r="C12" s="38"/>
      <c r="D12" s="181" t="s">
        <v>137</v>
      </c>
      <c r="E12" s="40"/>
      <c r="F12" s="39"/>
      <c r="G12" s="40"/>
      <c r="H12" s="164">
        <v>0.15</v>
      </c>
      <c r="I12" s="42">
        <f t="shared" si="1"/>
        <v>0</v>
      </c>
      <c r="J12" s="172"/>
      <c r="K12" s="251"/>
    </row>
    <row r="13" spans="1:11" s="23" customFormat="1" ht="25.5">
      <c r="A13" s="36" t="str">
        <f t="shared" si="0"/>
        <v>!</v>
      </c>
      <c r="B13" s="80" t="s">
        <v>25</v>
      </c>
      <c r="C13" s="37"/>
      <c r="D13" s="181" t="s">
        <v>104</v>
      </c>
      <c r="E13" s="40"/>
      <c r="F13" s="39"/>
      <c r="G13" s="40"/>
      <c r="H13" s="164">
        <v>0.2</v>
      </c>
      <c r="I13" s="42">
        <f t="shared" si="1"/>
        <v>0</v>
      </c>
      <c r="J13" s="172"/>
      <c r="K13" s="251"/>
    </row>
    <row r="14" spans="1:11" s="23" customFormat="1" ht="38.25">
      <c r="A14" s="36" t="str">
        <f t="shared" si="0"/>
        <v>!</v>
      </c>
      <c r="B14" s="80" t="s">
        <v>26</v>
      </c>
      <c r="C14" s="37"/>
      <c r="D14" s="181" t="s">
        <v>105</v>
      </c>
      <c r="E14" s="40"/>
      <c r="F14" s="39"/>
      <c r="G14" s="40"/>
      <c r="H14" s="164">
        <v>0.15</v>
      </c>
      <c r="I14" s="42">
        <f t="shared" si="1"/>
        <v>0</v>
      </c>
      <c r="J14" s="172"/>
      <c r="K14" s="251"/>
    </row>
    <row r="15" spans="1:11" s="23" customFormat="1" ht="38.25">
      <c r="A15" s="36" t="str">
        <f t="shared" si="0"/>
        <v>!</v>
      </c>
      <c r="B15" s="80" t="s">
        <v>27</v>
      </c>
      <c r="C15" s="38"/>
      <c r="D15" s="181" t="s">
        <v>106</v>
      </c>
      <c r="E15" s="40"/>
      <c r="F15" s="39"/>
      <c r="G15" s="39"/>
      <c r="H15" s="164">
        <v>0.15</v>
      </c>
      <c r="I15" s="42">
        <f t="shared" si="1"/>
        <v>0</v>
      </c>
      <c r="J15" s="172"/>
      <c r="K15" s="251"/>
    </row>
    <row r="16" spans="1:11" s="23" customFormat="1" ht="12.75">
      <c r="A16" s="75"/>
      <c r="B16" s="61"/>
      <c r="C16" s="76"/>
      <c r="D16" s="178"/>
      <c r="E16" s="46"/>
      <c r="F16" s="46"/>
      <c r="G16" s="46"/>
      <c r="H16" s="164">
        <f>SUM(H10:H15)</f>
        <v>1</v>
      </c>
      <c r="I16" s="41">
        <f>SUM(I10:I15)</f>
        <v>0</v>
      </c>
      <c r="J16" s="172"/>
      <c r="K16" s="67"/>
    </row>
    <row r="17" spans="1:10" s="67" customFormat="1" ht="0.75" customHeight="1">
      <c r="A17" s="43"/>
      <c r="B17" s="44"/>
      <c r="C17" s="45"/>
      <c r="D17" s="179"/>
      <c r="E17" s="46"/>
      <c r="F17" s="46"/>
      <c r="G17" s="46"/>
      <c r="H17" s="165"/>
      <c r="I17" s="50"/>
      <c r="J17" s="68"/>
    </row>
    <row r="18" spans="1:10" s="67" customFormat="1" ht="12.75">
      <c r="A18" s="43"/>
      <c r="B18" s="44"/>
      <c r="C18" s="45"/>
      <c r="D18" s="179"/>
      <c r="E18" s="46"/>
      <c r="F18" s="46"/>
      <c r="G18" s="46"/>
      <c r="H18" s="165"/>
      <c r="I18" s="50"/>
      <c r="J18" s="68"/>
    </row>
    <row r="19" spans="1:11" s="35" customFormat="1" ht="15">
      <c r="A19" s="32" t="s">
        <v>29</v>
      </c>
      <c r="B19" s="269" t="s">
        <v>126</v>
      </c>
      <c r="C19" s="269"/>
      <c r="D19" s="270"/>
      <c r="E19" s="271"/>
      <c r="F19" s="271"/>
      <c r="G19" s="271"/>
      <c r="H19" s="271"/>
      <c r="I19" s="33">
        <v>0.1</v>
      </c>
      <c r="J19" s="34"/>
      <c r="K19" s="53"/>
    </row>
    <row r="20" spans="1:11" s="23" customFormat="1" ht="63.75">
      <c r="A20" s="36" t="str">
        <f aca="true" t="shared" si="2" ref="A20:A26">IF(NOT(COUNTBLANK(E20:G20)=2),"!","")</f>
        <v>!</v>
      </c>
      <c r="B20" s="80" t="s">
        <v>30</v>
      </c>
      <c r="C20" s="38"/>
      <c r="D20" s="181" t="s">
        <v>107</v>
      </c>
      <c r="E20" s="40"/>
      <c r="F20" s="39"/>
      <c r="G20" s="40"/>
      <c r="H20" s="164">
        <v>0.15</v>
      </c>
      <c r="I20" s="42">
        <f aca="true" t="shared" si="3" ref="I20:I26">IF(ISBLANK($E20),IF(ISBLANK($F20),0,$F$6),$E$6)*$H20</f>
        <v>0</v>
      </c>
      <c r="J20" s="172"/>
      <c r="K20" s="251"/>
    </row>
    <row r="21" spans="1:11" s="23" customFormat="1" ht="25.5">
      <c r="A21" s="36" t="str">
        <f t="shared" si="2"/>
        <v>!</v>
      </c>
      <c r="B21" s="80" t="s">
        <v>31</v>
      </c>
      <c r="C21" s="38"/>
      <c r="D21" s="181" t="s">
        <v>140</v>
      </c>
      <c r="E21" s="40"/>
      <c r="F21" s="39"/>
      <c r="G21" s="40"/>
      <c r="H21" s="164">
        <v>0.2</v>
      </c>
      <c r="I21" s="42">
        <f t="shared" si="3"/>
        <v>0</v>
      </c>
      <c r="J21" s="172"/>
      <c r="K21" s="251"/>
    </row>
    <row r="22" spans="1:11" s="23" customFormat="1" ht="38.25">
      <c r="A22" s="36" t="str">
        <f t="shared" si="2"/>
        <v>!</v>
      </c>
      <c r="B22" s="80" t="s">
        <v>32</v>
      </c>
      <c r="C22" s="38"/>
      <c r="D22" s="181" t="s">
        <v>142</v>
      </c>
      <c r="E22" s="40"/>
      <c r="F22" s="39"/>
      <c r="G22" s="40"/>
      <c r="H22" s="164">
        <v>0.1</v>
      </c>
      <c r="I22" s="42">
        <f t="shared" si="3"/>
        <v>0</v>
      </c>
      <c r="J22" s="172"/>
      <c r="K22" s="251"/>
    </row>
    <row r="23" spans="1:11" s="23" customFormat="1" ht="63.75">
      <c r="A23" s="36" t="str">
        <f t="shared" si="2"/>
        <v>!</v>
      </c>
      <c r="B23" s="80" t="s">
        <v>34</v>
      </c>
      <c r="C23" s="38"/>
      <c r="D23" s="181" t="s">
        <v>143</v>
      </c>
      <c r="E23" s="40"/>
      <c r="F23" s="39"/>
      <c r="G23" s="40"/>
      <c r="H23" s="164">
        <v>0.1</v>
      </c>
      <c r="I23" s="42">
        <f t="shared" si="3"/>
        <v>0</v>
      </c>
      <c r="J23" s="172"/>
      <c r="K23" s="251"/>
    </row>
    <row r="24" spans="1:11" s="23" customFormat="1" ht="38.25">
      <c r="A24" s="36" t="str">
        <f t="shared" si="2"/>
        <v>!</v>
      </c>
      <c r="B24" s="80" t="s">
        <v>35</v>
      </c>
      <c r="C24" s="38"/>
      <c r="D24" s="180" t="s">
        <v>144</v>
      </c>
      <c r="E24" s="40"/>
      <c r="F24" s="39"/>
      <c r="G24" s="40"/>
      <c r="H24" s="164">
        <v>0.15</v>
      </c>
      <c r="I24" s="42">
        <f t="shared" si="3"/>
        <v>0</v>
      </c>
      <c r="J24" s="172"/>
      <c r="K24" s="251"/>
    </row>
    <row r="25" spans="1:11" s="23" customFormat="1" ht="63.75">
      <c r="A25" s="75" t="str">
        <f t="shared" si="2"/>
        <v>!</v>
      </c>
      <c r="B25" s="257" t="s">
        <v>37</v>
      </c>
      <c r="C25" s="77"/>
      <c r="D25" s="181" t="s">
        <v>155</v>
      </c>
      <c r="E25" s="186"/>
      <c r="F25" s="78"/>
      <c r="G25" s="40"/>
      <c r="H25" s="164">
        <v>0.15</v>
      </c>
      <c r="I25" s="42">
        <f t="shared" si="3"/>
        <v>0</v>
      </c>
      <c r="J25" s="172"/>
      <c r="K25" s="251"/>
    </row>
    <row r="26" spans="1:11" s="23" customFormat="1" ht="38.25">
      <c r="A26" s="259" t="str">
        <f t="shared" si="2"/>
        <v>!</v>
      </c>
      <c r="B26" s="260" t="s">
        <v>39</v>
      </c>
      <c r="C26" s="38"/>
      <c r="D26" s="181" t="s">
        <v>108</v>
      </c>
      <c r="E26" s="40"/>
      <c r="F26" s="39"/>
      <c r="G26" s="39"/>
      <c r="H26" s="164">
        <v>0.15</v>
      </c>
      <c r="I26" s="42">
        <f t="shared" si="3"/>
        <v>0</v>
      </c>
      <c r="J26" s="172"/>
      <c r="K26" s="251"/>
    </row>
    <row r="27" spans="1:11" s="23" customFormat="1" ht="11.25" customHeight="1">
      <c r="A27" s="258"/>
      <c r="B27" s="44"/>
      <c r="C27" s="76"/>
      <c r="D27" s="179"/>
      <c r="E27" s="46"/>
      <c r="F27" s="46"/>
      <c r="G27" s="46"/>
      <c r="H27" s="164">
        <f>SUM(H20:H26)</f>
        <v>1</v>
      </c>
      <c r="I27" s="41">
        <f>SUM(I20:I26)</f>
        <v>0</v>
      </c>
      <c r="J27" s="172"/>
      <c r="K27" s="67"/>
    </row>
    <row r="28" spans="1:10" s="67" customFormat="1" ht="12.75" hidden="1">
      <c r="A28" s="43"/>
      <c r="B28" s="44"/>
      <c r="C28" s="45"/>
      <c r="D28" s="179"/>
      <c r="E28" s="46"/>
      <c r="F28" s="46"/>
      <c r="G28" s="46"/>
      <c r="H28" s="165"/>
      <c r="I28" s="50"/>
      <c r="J28" s="68"/>
    </row>
    <row r="29" spans="1:10" s="67" customFormat="1" ht="12.75">
      <c r="A29" s="43"/>
      <c r="B29" s="44"/>
      <c r="C29" s="45"/>
      <c r="D29" s="179"/>
      <c r="E29" s="46"/>
      <c r="F29" s="46"/>
      <c r="G29" s="46"/>
      <c r="H29" s="165"/>
      <c r="I29" s="50"/>
      <c r="J29" s="68"/>
    </row>
    <row r="30" spans="1:10" s="53" customFormat="1" ht="30.75" customHeight="1">
      <c r="A30" s="53" t="s">
        <v>44</v>
      </c>
      <c r="B30" s="274" t="s">
        <v>159</v>
      </c>
      <c r="C30" s="274"/>
      <c r="D30" s="274"/>
      <c r="E30" s="271"/>
      <c r="F30" s="271"/>
      <c r="G30" s="271"/>
      <c r="H30" s="271"/>
      <c r="I30" s="54">
        <v>0.1</v>
      </c>
      <c r="J30" s="34"/>
    </row>
    <row r="31" spans="1:11" s="23" customFormat="1" ht="25.5">
      <c r="A31" s="36" t="str">
        <f aca="true" t="shared" si="4" ref="A31:A36">IF(NOT(COUNTBLANK(E31:G31)=2),"!","")</f>
        <v>!</v>
      </c>
      <c r="B31" s="80" t="s">
        <v>45</v>
      </c>
      <c r="C31" s="38"/>
      <c r="D31" s="181" t="s">
        <v>156</v>
      </c>
      <c r="E31" s="40"/>
      <c r="F31" s="39"/>
      <c r="G31" s="39"/>
      <c r="H31" s="164">
        <v>0.15</v>
      </c>
      <c r="I31" s="42">
        <f aca="true" t="shared" si="5" ref="I31:I36">IF(ISBLANK($E31),IF(ISBLANK($F31),0,$F$6),$E$6)*$H31</f>
        <v>0</v>
      </c>
      <c r="J31" s="172"/>
      <c r="K31" s="251"/>
    </row>
    <row r="32" spans="1:11" s="23" customFormat="1" ht="51">
      <c r="A32" s="36" t="str">
        <f t="shared" si="4"/>
        <v>!</v>
      </c>
      <c r="B32" s="80" t="s">
        <v>47</v>
      </c>
      <c r="C32" s="38"/>
      <c r="D32" s="181" t="s">
        <v>152</v>
      </c>
      <c r="E32" s="40"/>
      <c r="F32" s="39"/>
      <c r="G32" s="39"/>
      <c r="H32" s="164">
        <v>0.15</v>
      </c>
      <c r="I32" s="42">
        <f t="shared" si="5"/>
        <v>0</v>
      </c>
      <c r="J32" s="172"/>
      <c r="K32" s="251"/>
    </row>
    <row r="33" spans="1:11" s="23" customFormat="1" ht="38.25">
      <c r="A33" s="36" t="str">
        <f t="shared" si="4"/>
        <v>!</v>
      </c>
      <c r="B33" s="80" t="s">
        <v>49</v>
      </c>
      <c r="C33" s="38"/>
      <c r="D33" s="181" t="s">
        <v>145</v>
      </c>
      <c r="E33" s="40"/>
      <c r="F33" s="39"/>
      <c r="G33" s="39"/>
      <c r="H33" s="164">
        <v>0.15</v>
      </c>
      <c r="I33" s="42">
        <f t="shared" si="5"/>
        <v>0</v>
      </c>
      <c r="J33" s="172"/>
      <c r="K33" s="251"/>
    </row>
    <row r="34" spans="1:204" s="79" customFormat="1" ht="38.25">
      <c r="A34" s="36" t="str">
        <f t="shared" si="4"/>
        <v>!</v>
      </c>
      <c r="B34" s="80" t="s">
        <v>51</v>
      </c>
      <c r="C34" s="65"/>
      <c r="D34" s="181" t="s">
        <v>153</v>
      </c>
      <c r="E34" s="40"/>
      <c r="F34" s="39"/>
      <c r="G34" s="39"/>
      <c r="H34" s="164">
        <v>0.2</v>
      </c>
      <c r="I34" s="41">
        <f t="shared" si="5"/>
        <v>0</v>
      </c>
      <c r="J34" s="172"/>
      <c r="K34" s="251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</row>
    <row r="35" spans="1:11" s="23" customFormat="1" ht="38.25">
      <c r="A35" s="36" t="str">
        <f t="shared" si="4"/>
        <v>!</v>
      </c>
      <c r="B35" s="80" t="s">
        <v>52</v>
      </c>
      <c r="C35" s="38"/>
      <c r="D35" s="181" t="s">
        <v>50</v>
      </c>
      <c r="E35" s="40"/>
      <c r="F35" s="39"/>
      <c r="G35" s="39"/>
      <c r="H35" s="164">
        <v>0.15</v>
      </c>
      <c r="I35" s="42">
        <f t="shared" si="5"/>
        <v>0</v>
      </c>
      <c r="J35" s="172"/>
      <c r="K35" s="251"/>
    </row>
    <row r="36" spans="1:11" s="21" customFormat="1" ht="25.5">
      <c r="A36" s="36" t="str">
        <f t="shared" si="4"/>
        <v>!</v>
      </c>
      <c r="B36" s="80" t="s">
        <v>109</v>
      </c>
      <c r="C36" s="81"/>
      <c r="D36" s="181" t="s">
        <v>53</v>
      </c>
      <c r="E36" s="187"/>
      <c r="F36" s="82"/>
      <c r="G36" s="82"/>
      <c r="H36" s="164">
        <v>0.2</v>
      </c>
      <c r="I36" s="42">
        <f t="shared" si="5"/>
        <v>0</v>
      </c>
      <c r="J36" s="172"/>
      <c r="K36" s="251"/>
    </row>
    <row r="37" spans="2:10" s="21" customFormat="1" ht="12.75">
      <c r="B37" s="55"/>
      <c r="C37" s="55"/>
      <c r="E37" s="47"/>
      <c r="F37" s="47"/>
      <c r="G37" s="47"/>
      <c r="H37" s="164">
        <f>SUM(H31:H36)</f>
        <v>1</v>
      </c>
      <c r="I37" s="41">
        <f>SUM(I31:I36)</f>
        <v>0</v>
      </c>
      <c r="J37" s="56"/>
    </row>
    <row r="38" spans="2:10" s="21" customFormat="1" ht="12.75">
      <c r="B38" s="69"/>
      <c r="C38" s="69"/>
      <c r="E38" s="47"/>
      <c r="F38" s="47"/>
      <c r="G38" s="47"/>
      <c r="H38" s="165"/>
      <c r="I38" s="50"/>
      <c r="J38" s="56"/>
    </row>
    <row r="39" spans="1:11" s="58" customFormat="1" ht="15">
      <c r="A39" s="32" t="s">
        <v>54</v>
      </c>
      <c r="B39" s="269" t="s">
        <v>121</v>
      </c>
      <c r="C39" s="269"/>
      <c r="D39" s="269"/>
      <c r="E39" s="271"/>
      <c r="F39" s="271"/>
      <c r="G39" s="271"/>
      <c r="H39" s="271"/>
      <c r="I39" s="33">
        <v>0.2</v>
      </c>
      <c r="J39" s="57"/>
      <c r="K39" s="174"/>
    </row>
    <row r="40" spans="1:11" s="23" customFormat="1" ht="51">
      <c r="A40" s="36" t="str">
        <f>IF(NOT(COUNTBLANK(E40:G40)=2),"!","")</f>
        <v>!</v>
      </c>
      <c r="B40" s="243" t="s">
        <v>55</v>
      </c>
      <c r="C40" s="38"/>
      <c r="D40" s="177" t="s">
        <v>110</v>
      </c>
      <c r="E40" s="39"/>
      <c r="F40" s="39"/>
      <c r="G40" s="39"/>
      <c r="H40" s="164">
        <v>0.25</v>
      </c>
      <c r="I40" s="42">
        <f>IF(ISBLANK($E40),IF(ISBLANK($F40),0,$F$6),$E$6)*$H40</f>
        <v>0</v>
      </c>
      <c r="J40" s="172"/>
      <c r="K40" s="251"/>
    </row>
    <row r="41" spans="1:11" s="23" customFormat="1" ht="38.25">
      <c r="A41" s="36" t="str">
        <f>IF(NOT(COUNTBLANK(E41:G41)=2),"!","")</f>
        <v>!</v>
      </c>
      <c r="B41" s="243" t="s">
        <v>57</v>
      </c>
      <c r="C41" s="226"/>
      <c r="D41" s="177" t="s">
        <v>58</v>
      </c>
      <c r="E41" s="39"/>
      <c r="F41" s="39"/>
      <c r="G41" s="39"/>
      <c r="H41" s="164">
        <v>0.25</v>
      </c>
      <c r="I41" s="42">
        <f>IF(ISBLANK($E41),IF(ISBLANK($F41),0,$F$6),$E$6)*$H41</f>
        <v>0</v>
      </c>
      <c r="J41" s="172"/>
      <c r="K41" s="251"/>
    </row>
    <row r="42" spans="1:11" s="23" customFormat="1" ht="25.5">
      <c r="A42" s="36" t="str">
        <f>IF(NOT(COUNTBLANK(E42:G42)=2),"!","")</f>
        <v>!</v>
      </c>
      <c r="B42" s="243" t="s">
        <v>59</v>
      </c>
      <c r="C42" s="226"/>
      <c r="D42" s="177" t="s">
        <v>60</v>
      </c>
      <c r="E42" s="39"/>
      <c r="F42" s="39"/>
      <c r="G42" s="39"/>
      <c r="H42" s="164">
        <v>0.25</v>
      </c>
      <c r="I42" s="42">
        <f>IF(ISBLANK($E42),IF(ISBLANK($F42),0,$F$6),$E$6)*$H42</f>
        <v>0</v>
      </c>
      <c r="J42" s="172"/>
      <c r="K42" s="251"/>
    </row>
    <row r="43" spans="1:11" s="23" customFormat="1" ht="25.5">
      <c r="A43" s="36" t="str">
        <f>IF(NOT(COUNTBLANK(E43:G43)=2),"!","")</f>
        <v>!</v>
      </c>
      <c r="B43" s="243" t="s">
        <v>61</v>
      </c>
      <c r="C43" s="38"/>
      <c r="D43" s="177" t="s">
        <v>62</v>
      </c>
      <c r="E43" s="39"/>
      <c r="F43" s="39"/>
      <c r="G43" s="39"/>
      <c r="H43" s="164">
        <v>0.25</v>
      </c>
      <c r="I43" s="42">
        <f>IF(ISBLANK($E43),IF(ISBLANK($F43),0,$F$6),$E$6)*$H43</f>
        <v>0</v>
      </c>
      <c r="J43" s="172"/>
      <c r="K43" s="251"/>
    </row>
    <row r="44" spans="1:10" s="49" customFormat="1" ht="12.75">
      <c r="A44" s="59"/>
      <c r="B44" s="60"/>
      <c r="C44" s="61"/>
      <c r="D44" s="62"/>
      <c r="E44" s="63"/>
      <c r="F44" s="63"/>
      <c r="G44" s="63"/>
      <c r="H44" s="164">
        <f>SUM(H40:H43)</f>
        <v>1</v>
      </c>
      <c r="I44" s="41">
        <f>SUM(I40:I43)</f>
        <v>0</v>
      </c>
      <c r="J44" s="64"/>
    </row>
    <row r="45" spans="1:9" s="70" customFormat="1" ht="12" customHeight="1">
      <c r="A45" s="71"/>
      <c r="B45" s="285"/>
      <c r="C45" s="285"/>
      <c r="D45" s="285"/>
      <c r="E45" s="72"/>
      <c r="F45" s="72"/>
      <c r="G45" s="72"/>
      <c r="H45" s="166"/>
      <c r="I45" s="73"/>
    </row>
    <row r="46" spans="1:11" s="35" customFormat="1" ht="15">
      <c r="A46" s="32" t="s">
        <v>63</v>
      </c>
      <c r="B46" s="269" t="s">
        <v>113</v>
      </c>
      <c r="C46" s="269"/>
      <c r="D46" s="269"/>
      <c r="E46" s="271"/>
      <c r="F46" s="271"/>
      <c r="G46" s="271"/>
      <c r="H46" s="271"/>
      <c r="I46" s="33">
        <v>0.2</v>
      </c>
      <c r="J46" s="34"/>
      <c r="K46" s="53"/>
    </row>
    <row r="47" spans="1:11" s="23" customFormat="1" ht="25.5">
      <c r="A47" s="36" t="str">
        <f aca="true" t="shared" si="6" ref="A47:A55">IF(NOT(COUNTBLANK(E47:G47)=2),"!","")</f>
        <v>!</v>
      </c>
      <c r="B47" s="244" t="s">
        <v>64</v>
      </c>
      <c r="C47" s="37"/>
      <c r="D47" s="181" t="s">
        <v>146</v>
      </c>
      <c r="E47" s="39"/>
      <c r="F47" s="39"/>
      <c r="G47" s="40"/>
      <c r="H47" s="167">
        <v>0.15</v>
      </c>
      <c r="I47" s="42">
        <f aca="true" t="shared" si="7" ref="I47:I55">IF(ISBLANK($E47),IF(ISBLANK($F47),0,$F$6),$E$6)*$H47</f>
        <v>0</v>
      </c>
      <c r="J47" s="172"/>
      <c r="K47" s="251"/>
    </row>
    <row r="48" spans="1:11" s="23" customFormat="1" ht="76.5">
      <c r="A48" s="36" t="str">
        <f t="shared" si="6"/>
        <v>!</v>
      </c>
      <c r="B48" s="244" t="s">
        <v>65</v>
      </c>
      <c r="C48" s="37"/>
      <c r="D48" s="181" t="s">
        <v>66</v>
      </c>
      <c r="E48" s="39"/>
      <c r="F48" s="39"/>
      <c r="G48" s="40"/>
      <c r="H48" s="164">
        <v>0.1</v>
      </c>
      <c r="I48" s="42">
        <f t="shared" si="7"/>
        <v>0</v>
      </c>
      <c r="J48" s="172"/>
      <c r="K48" s="251"/>
    </row>
    <row r="49" spans="1:11" s="23" customFormat="1" ht="45" customHeight="1">
      <c r="A49" s="36" t="str">
        <f t="shared" si="6"/>
        <v>!</v>
      </c>
      <c r="B49" s="244" t="s">
        <v>67</v>
      </c>
      <c r="C49" s="37"/>
      <c r="D49" s="181" t="s">
        <v>68</v>
      </c>
      <c r="E49" s="39"/>
      <c r="F49" s="39"/>
      <c r="G49" s="40"/>
      <c r="H49" s="164">
        <v>0.1</v>
      </c>
      <c r="I49" s="42">
        <f t="shared" si="7"/>
        <v>0</v>
      </c>
      <c r="J49" s="172"/>
      <c r="K49" s="251"/>
    </row>
    <row r="50" spans="1:11" s="23" customFormat="1" ht="38.25">
      <c r="A50" s="36" t="str">
        <f t="shared" si="6"/>
        <v>!</v>
      </c>
      <c r="B50" s="244" t="s">
        <v>69</v>
      </c>
      <c r="C50" s="38"/>
      <c r="D50" s="181" t="s">
        <v>70</v>
      </c>
      <c r="E50" s="39"/>
      <c r="F50" s="39"/>
      <c r="G50" s="40"/>
      <c r="H50" s="164">
        <v>0.1</v>
      </c>
      <c r="I50" s="42">
        <f t="shared" si="7"/>
        <v>0</v>
      </c>
      <c r="J50" s="172"/>
      <c r="K50" s="251"/>
    </row>
    <row r="51" spans="1:11" s="23" customFormat="1" ht="63.75">
      <c r="A51" s="36" t="str">
        <f t="shared" si="6"/>
        <v>!</v>
      </c>
      <c r="B51" s="244" t="s">
        <v>71</v>
      </c>
      <c r="C51" s="37"/>
      <c r="D51" s="180" t="s">
        <v>72</v>
      </c>
      <c r="E51" s="39"/>
      <c r="F51" s="39"/>
      <c r="G51" s="39"/>
      <c r="H51" s="164">
        <v>0.1</v>
      </c>
      <c r="I51" s="42">
        <f t="shared" si="7"/>
        <v>0</v>
      </c>
      <c r="J51" s="172"/>
      <c r="K51" s="251"/>
    </row>
    <row r="52" spans="1:11" s="23" customFormat="1" ht="38.25">
      <c r="A52" s="36" t="str">
        <f t="shared" si="6"/>
        <v>!</v>
      </c>
      <c r="B52" s="244" t="s">
        <v>73</v>
      </c>
      <c r="C52" s="37"/>
      <c r="D52" s="180" t="s">
        <v>74</v>
      </c>
      <c r="E52" s="39"/>
      <c r="F52" s="39"/>
      <c r="G52" s="39"/>
      <c r="H52" s="164">
        <v>0.1</v>
      </c>
      <c r="I52" s="42">
        <f t="shared" si="7"/>
        <v>0</v>
      </c>
      <c r="J52" s="172"/>
      <c r="K52" s="251"/>
    </row>
    <row r="53" spans="1:11" s="23" customFormat="1" ht="38.25">
      <c r="A53" s="36" t="str">
        <f t="shared" si="6"/>
        <v>!</v>
      </c>
      <c r="B53" s="244" t="s">
        <v>75</v>
      </c>
      <c r="C53" s="37"/>
      <c r="D53" s="180" t="s">
        <v>76</v>
      </c>
      <c r="E53" s="39"/>
      <c r="F53" s="39"/>
      <c r="G53" s="39"/>
      <c r="H53" s="164">
        <v>0.1</v>
      </c>
      <c r="I53" s="42">
        <f t="shared" si="7"/>
        <v>0</v>
      </c>
      <c r="J53" s="172"/>
      <c r="K53" s="251"/>
    </row>
    <row r="54" spans="1:11" s="23" customFormat="1" ht="25.5">
      <c r="A54" s="36" t="str">
        <f t="shared" si="6"/>
        <v>!</v>
      </c>
      <c r="B54" s="244" t="s">
        <v>77</v>
      </c>
      <c r="C54" s="37"/>
      <c r="D54" s="180" t="s">
        <v>78</v>
      </c>
      <c r="E54" s="39"/>
      <c r="F54" s="39"/>
      <c r="G54" s="39"/>
      <c r="H54" s="164">
        <v>0.15</v>
      </c>
      <c r="I54" s="42">
        <f t="shared" si="7"/>
        <v>0</v>
      </c>
      <c r="J54" s="172"/>
      <c r="K54" s="251"/>
    </row>
    <row r="55" spans="1:11" s="23" customFormat="1" ht="31.5" customHeight="1">
      <c r="A55" s="36" t="str">
        <f t="shared" si="6"/>
        <v>!</v>
      </c>
      <c r="B55" s="244" t="s">
        <v>79</v>
      </c>
      <c r="C55" s="37"/>
      <c r="D55" s="180" t="s">
        <v>80</v>
      </c>
      <c r="E55" s="39"/>
      <c r="F55" s="39"/>
      <c r="G55" s="39"/>
      <c r="H55" s="164">
        <v>0.1</v>
      </c>
      <c r="I55" s="42">
        <f t="shared" si="7"/>
        <v>0</v>
      </c>
      <c r="J55" s="172"/>
      <c r="K55" s="251"/>
    </row>
    <row r="56" spans="1:11" s="23" customFormat="1" ht="12.75">
      <c r="A56" s="43"/>
      <c r="B56" s="66"/>
      <c r="C56" s="44"/>
      <c r="D56" s="182"/>
      <c r="E56" s="46"/>
      <c r="F56" s="46"/>
      <c r="G56" s="46"/>
      <c r="H56" s="164">
        <f>SUM(H47:H55)</f>
        <v>0.9999999999999999</v>
      </c>
      <c r="I56" s="41">
        <f>SUM(I47:I55)</f>
        <v>0</v>
      </c>
      <c r="J56" s="172"/>
      <c r="K56" s="67"/>
    </row>
    <row r="57" spans="2:10" s="21" customFormat="1" ht="12.75">
      <c r="B57" s="69"/>
      <c r="C57" s="69"/>
      <c r="E57" s="47"/>
      <c r="F57" s="47"/>
      <c r="G57" s="47"/>
      <c r="H57" s="165"/>
      <c r="I57" s="50"/>
      <c r="J57" s="56"/>
    </row>
    <row r="58" spans="1:11" s="35" customFormat="1" ht="15">
      <c r="A58" s="32" t="s">
        <v>81</v>
      </c>
      <c r="B58" s="286" t="s">
        <v>118</v>
      </c>
      <c r="C58" s="286"/>
      <c r="D58" s="286"/>
      <c r="E58" s="271"/>
      <c r="F58" s="271"/>
      <c r="G58" s="271"/>
      <c r="H58" s="271"/>
      <c r="I58" s="33">
        <v>0.2</v>
      </c>
      <c r="J58" s="34"/>
      <c r="K58" s="53"/>
    </row>
    <row r="59" spans="1:11" s="23" customFormat="1" ht="63.75">
      <c r="A59" s="36" t="str">
        <f aca="true" t="shared" si="8" ref="A59:A66">IF(NOT(COUNTBLANK(E59:G59)=2),"!","")</f>
        <v>!</v>
      </c>
      <c r="B59" s="80" t="s">
        <v>82</v>
      </c>
      <c r="C59" s="38"/>
      <c r="D59" s="181" t="s">
        <v>83</v>
      </c>
      <c r="E59" s="39"/>
      <c r="F59" s="39"/>
      <c r="G59" s="40"/>
      <c r="H59" s="164">
        <v>0.1</v>
      </c>
      <c r="I59" s="42">
        <f aca="true" t="shared" si="9" ref="I59:I66">IF(ISBLANK($E59),IF(ISBLANK($F59),0,$F$6),$E$6)*$H59</f>
        <v>0</v>
      </c>
      <c r="J59" s="172"/>
      <c r="K59" s="251"/>
    </row>
    <row r="60" spans="1:11" s="23" customFormat="1" ht="38.25">
      <c r="A60" s="36" t="str">
        <f t="shared" si="8"/>
        <v>!</v>
      </c>
      <c r="B60" s="245" t="s">
        <v>84</v>
      </c>
      <c r="C60" s="38"/>
      <c r="D60" s="181" t="s">
        <v>131</v>
      </c>
      <c r="E60" s="39"/>
      <c r="F60" s="39"/>
      <c r="G60" s="40"/>
      <c r="H60" s="164">
        <v>0.15</v>
      </c>
      <c r="I60" s="42">
        <f t="shared" si="9"/>
        <v>0</v>
      </c>
      <c r="J60" s="172"/>
      <c r="K60" s="251"/>
    </row>
    <row r="61" spans="1:11" s="23" customFormat="1" ht="76.5">
      <c r="A61" s="36" t="str">
        <f t="shared" si="8"/>
        <v>!</v>
      </c>
      <c r="B61" s="80" t="s">
        <v>85</v>
      </c>
      <c r="C61" s="38"/>
      <c r="D61" s="181" t="s">
        <v>86</v>
      </c>
      <c r="E61" s="39"/>
      <c r="F61" s="39"/>
      <c r="G61" s="40"/>
      <c r="H61" s="164">
        <v>0.1</v>
      </c>
      <c r="I61" s="42">
        <f t="shared" si="9"/>
        <v>0</v>
      </c>
      <c r="J61" s="172"/>
      <c r="K61" s="251"/>
    </row>
    <row r="62" spans="1:11" s="23" customFormat="1" ht="25.5">
      <c r="A62" s="36" t="str">
        <f t="shared" si="8"/>
        <v>!</v>
      </c>
      <c r="B62" s="80" t="s">
        <v>87</v>
      </c>
      <c r="C62" s="38"/>
      <c r="D62" s="181" t="s">
        <v>147</v>
      </c>
      <c r="E62" s="39"/>
      <c r="F62" s="39"/>
      <c r="G62" s="40"/>
      <c r="H62" s="164">
        <v>0.15</v>
      </c>
      <c r="I62" s="42">
        <f t="shared" si="9"/>
        <v>0</v>
      </c>
      <c r="J62" s="172"/>
      <c r="K62" s="251"/>
    </row>
    <row r="63" spans="1:11" s="23" customFormat="1" ht="38.25">
      <c r="A63" s="36" t="str">
        <f t="shared" si="8"/>
        <v>!</v>
      </c>
      <c r="B63" s="80" t="s">
        <v>88</v>
      </c>
      <c r="C63" s="9"/>
      <c r="D63" s="181" t="s">
        <v>154</v>
      </c>
      <c r="E63" s="39"/>
      <c r="F63" s="39"/>
      <c r="G63" s="40"/>
      <c r="H63" s="164">
        <v>0.15</v>
      </c>
      <c r="I63" s="42">
        <f t="shared" si="9"/>
        <v>0</v>
      </c>
      <c r="J63" s="172"/>
      <c r="K63" s="251"/>
    </row>
    <row r="64" spans="1:11" s="23" customFormat="1" ht="38.25">
      <c r="A64" s="36" t="str">
        <f t="shared" si="8"/>
        <v>!</v>
      </c>
      <c r="B64" s="244" t="s">
        <v>90</v>
      </c>
      <c r="C64" s="9"/>
      <c r="D64" s="181" t="s">
        <v>89</v>
      </c>
      <c r="E64" s="39"/>
      <c r="F64" s="39"/>
      <c r="G64" s="40"/>
      <c r="H64" s="164">
        <v>0.1</v>
      </c>
      <c r="I64" s="42">
        <f t="shared" si="9"/>
        <v>0</v>
      </c>
      <c r="J64" s="172"/>
      <c r="K64" s="251"/>
    </row>
    <row r="65" spans="1:11" s="23" customFormat="1" ht="89.25">
      <c r="A65" s="36" t="str">
        <f t="shared" si="8"/>
        <v>!</v>
      </c>
      <c r="B65" s="80" t="s">
        <v>91</v>
      </c>
      <c r="C65" s="76"/>
      <c r="D65" s="216" t="s">
        <v>92</v>
      </c>
      <c r="E65" s="217"/>
      <c r="F65" s="217"/>
      <c r="G65" s="218"/>
      <c r="H65" s="219">
        <v>0.1</v>
      </c>
      <c r="I65" s="220">
        <f t="shared" si="9"/>
        <v>0</v>
      </c>
      <c r="J65" s="172"/>
      <c r="K65" s="251"/>
    </row>
    <row r="66" spans="1:11" s="67" customFormat="1" ht="63.75">
      <c r="A66" s="36" t="str">
        <f t="shared" si="8"/>
        <v>!</v>
      </c>
      <c r="B66" s="80" t="s">
        <v>93</v>
      </c>
      <c r="C66" s="222"/>
      <c r="D66" s="181" t="s">
        <v>135</v>
      </c>
      <c r="E66" s="223"/>
      <c r="F66" s="223"/>
      <c r="G66" s="223"/>
      <c r="H66" s="224">
        <v>0.15</v>
      </c>
      <c r="I66" s="225">
        <f t="shared" si="9"/>
        <v>0</v>
      </c>
      <c r="J66" s="68"/>
      <c r="K66" s="251"/>
    </row>
    <row r="67" spans="1:11" s="23" customFormat="1" ht="12.75">
      <c r="A67" s="43"/>
      <c r="B67" s="66"/>
      <c r="C67" s="45"/>
      <c r="D67" s="179"/>
      <c r="E67" s="46"/>
      <c r="F67" s="46"/>
      <c r="G67" s="46"/>
      <c r="H67" s="221">
        <f>SUM(H59:H66)</f>
        <v>1</v>
      </c>
      <c r="I67" s="83">
        <f>SUM(I59:I66)</f>
        <v>0</v>
      </c>
      <c r="J67" s="172"/>
      <c r="K67" s="67"/>
    </row>
    <row r="68" spans="1:10" s="49" customFormat="1" ht="12.75">
      <c r="A68" s="47"/>
      <c r="B68" s="48"/>
      <c r="C68" s="48"/>
      <c r="D68" s="183"/>
      <c r="E68" s="47"/>
      <c r="F68" s="47"/>
      <c r="G68" s="47"/>
      <c r="H68" s="165"/>
      <c r="I68" s="51"/>
      <c r="J68" s="68"/>
    </row>
    <row r="69" spans="1:10" s="241" customFormat="1" ht="23.25" customHeight="1">
      <c r="A69" s="238" t="s">
        <v>94</v>
      </c>
      <c r="B69" s="272" t="s">
        <v>158</v>
      </c>
      <c r="C69" s="272"/>
      <c r="D69" s="272"/>
      <c r="E69" s="272"/>
      <c r="F69" s="272"/>
      <c r="G69" s="272"/>
      <c r="H69" s="272"/>
      <c r="I69" s="239">
        <v>0.1</v>
      </c>
      <c r="J69" s="242"/>
    </row>
    <row r="70" spans="1:11" s="23" customFormat="1" ht="51">
      <c r="A70" s="36" t="str">
        <f>IF(NOT(COUNTBLANK(E70:G70)=2),"!","")</f>
        <v>!</v>
      </c>
      <c r="B70" s="80" t="s">
        <v>95</v>
      </c>
      <c r="C70" s="38"/>
      <c r="D70" s="181" t="s">
        <v>96</v>
      </c>
      <c r="E70" s="40"/>
      <c r="F70" s="39"/>
      <c r="G70" s="39"/>
      <c r="H70" s="164">
        <v>0.3333</v>
      </c>
      <c r="I70" s="42">
        <f>IF(ISBLANK($E70),IF(ISBLANK($F70),0,$F$6),$E$6)*$H70</f>
        <v>0</v>
      </c>
      <c r="J70" s="172"/>
      <c r="K70" s="251"/>
    </row>
    <row r="71" spans="1:11" s="23" customFormat="1" ht="25.5">
      <c r="A71" s="36" t="str">
        <f>IF(NOT(COUNTBLANK(E71:G71)=2),"!","")</f>
        <v>!</v>
      </c>
      <c r="B71" s="80" t="s">
        <v>97</v>
      </c>
      <c r="C71" s="38"/>
      <c r="D71" s="188" t="s">
        <v>98</v>
      </c>
      <c r="E71" s="40"/>
      <c r="F71" s="39"/>
      <c r="G71" s="39"/>
      <c r="H71" s="164">
        <v>0.3333</v>
      </c>
      <c r="I71" s="42">
        <f>IF(ISBLANK($E71),IF(ISBLANK($F71),0,$F$6),$E$6)*$H71</f>
        <v>0</v>
      </c>
      <c r="J71" s="172"/>
      <c r="K71" s="251"/>
    </row>
    <row r="72" spans="1:11" s="23" customFormat="1" ht="51">
      <c r="A72" s="36" t="str">
        <f>IF(NOT(COUNTBLANK(E72:G72)=2),"!","")</f>
        <v>!</v>
      </c>
      <c r="B72" s="80" t="s">
        <v>99</v>
      </c>
      <c r="C72" s="38"/>
      <c r="D72" s="188" t="s">
        <v>100</v>
      </c>
      <c r="E72" s="40"/>
      <c r="F72" s="39"/>
      <c r="G72" s="39"/>
      <c r="H72" s="164">
        <v>0.3333</v>
      </c>
      <c r="I72" s="42">
        <f>IF(ISBLANK($E72),IF(ISBLANK($F72),0,$F$6),$E$6)*$H72</f>
        <v>0</v>
      </c>
      <c r="J72" s="172"/>
      <c r="K72" s="251"/>
    </row>
    <row r="73" spans="1:11" s="23" customFormat="1" ht="12.75">
      <c r="A73" s="43"/>
      <c r="B73" s="44"/>
      <c r="C73" s="45"/>
      <c r="D73" s="184"/>
      <c r="E73" s="46"/>
      <c r="F73" s="46"/>
      <c r="G73" s="46"/>
      <c r="H73" s="164">
        <f>SUM(H70:H72)</f>
        <v>0.9999</v>
      </c>
      <c r="I73" s="41">
        <f>SUM(I70:I72)</f>
        <v>0</v>
      </c>
      <c r="J73" s="172"/>
      <c r="K73" s="67"/>
    </row>
  </sheetData>
  <sheetProtection selectLockedCells="1" selectUnlockedCells="1"/>
  <mergeCells count="20">
    <mergeCell ref="E3:I3"/>
    <mergeCell ref="B45:D45"/>
    <mergeCell ref="B46:D46"/>
    <mergeCell ref="E46:H46"/>
    <mergeCell ref="B58:D58"/>
    <mergeCell ref="E58:H58"/>
    <mergeCell ref="B19:D19"/>
    <mergeCell ref="E19:H19"/>
    <mergeCell ref="B39:D39"/>
    <mergeCell ref="E39:H39"/>
    <mergeCell ref="B69:H69"/>
    <mergeCell ref="I5:I7"/>
    <mergeCell ref="A7:D7"/>
    <mergeCell ref="B8:D8"/>
    <mergeCell ref="B30:D30"/>
    <mergeCell ref="E30:H30"/>
    <mergeCell ref="E5:G5"/>
    <mergeCell ref="H5:H7"/>
    <mergeCell ref="B9:D9"/>
    <mergeCell ref="E9:H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  <rowBreaks count="1" manualBreakCount="1">
    <brk id="2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T55"/>
  <sheetViews>
    <sheetView showGridLines="0" zoomScale="75" zoomScaleNormal="75" zoomScaleSheetLayoutView="100" zoomScalePageLayoutView="0" workbookViewId="0" topLeftCell="A43">
      <selection activeCell="A1" sqref="A1"/>
    </sheetView>
  </sheetViews>
  <sheetFormatPr defaultColWidth="8.8515625" defaultRowHeight="12.75"/>
  <cols>
    <col min="1" max="1" width="0.85546875" style="1" customWidth="1"/>
    <col min="2" max="2" width="1.28515625" style="1" customWidth="1"/>
    <col min="3" max="3" width="20.140625" style="1" customWidth="1"/>
    <col min="4" max="5" width="11.7109375" style="1" customWidth="1"/>
    <col min="6" max="6" width="8.8515625" style="1" customWidth="1"/>
    <col min="7" max="7" width="1.28515625" style="1" customWidth="1"/>
    <col min="8" max="8" width="19.7109375" style="1" customWidth="1"/>
    <col min="9" max="10" width="11.7109375" style="1" customWidth="1"/>
    <col min="11" max="11" width="8.8515625" style="1" customWidth="1"/>
    <col min="12" max="12" width="1.28515625" style="1" customWidth="1"/>
    <col min="13" max="13" width="19.8515625" style="1" customWidth="1"/>
    <col min="14" max="15" width="11.7109375" style="1" customWidth="1"/>
    <col min="16" max="17" width="8.8515625" style="1" customWidth="1"/>
    <col min="18" max="18" width="15.8515625" style="1" customWidth="1"/>
    <col min="19" max="16384" width="8.8515625" style="1" customWidth="1"/>
  </cols>
  <sheetData>
    <row r="1" spans="3:20" s="235" customFormat="1" ht="23.25">
      <c r="C1" s="236" t="s">
        <v>157</v>
      </c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Q1" s="237"/>
      <c r="R1" s="237"/>
      <c r="S1" s="237"/>
      <c r="T1" s="237"/>
    </row>
    <row r="2" spans="2:20" s="232" customFormat="1" ht="23.25" customHeight="1">
      <c r="B2" s="229"/>
      <c r="C2" s="296" t="s">
        <v>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30"/>
      <c r="Q2" s="231"/>
      <c r="R2" s="231"/>
      <c r="S2" s="231"/>
      <c r="T2" s="231"/>
    </row>
    <row r="3" spans="3:20" s="227" customFormat="1" ht="20.25">
      <c r="C3" s="296" t="s">
        <v>111</v>
      </c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Q3" s="228"/>
      <c r="R3" s="228"/>
      <c r="S3" s="228"/>
      <c r="T3" s="228"/>
    </row>
    <row r="4" spans="3:20" s="84" customFormat="1" ht="14.25" customHeight="1">
      <c r="C4" s="85"/>
      <c r="D4" s="85"/>
      <c r="E4" s="85"/>
      <c r="F4" s="85"/>
      <c r="G4" s="85"/>
      <c r="H4" s="86"/>
      <c r="I4" s="86"/>
      <c r="J4" s="85"/>
      <c r="K4" s="87"/>
      <c r="L4" s="88"/>
      <c r="M4" s="85"/>
      <c r="N4" s="89"/>
      <c r="O4" s="88"/>
      <c r="P4" s="90"/>
      <c r="Q4" s="91"/>
      <c r="R4" s="91"/>
      <c r="S4" s="91"/>
      <c r="T4" s="91"/>
    </row>
    <row r="5" spans="7:20" s="84" customFormat="1" ht="24" customHeight="1">
      <c r="G5" s="287" t="s">
        <v>112</v>
      </c>
      <c r="H5" s="287"/>
      <c r="I5" s="287"/>
      <c r="J5" s="287"/>
      <c r="P5" s="90"/>
      <c r="Q5" s="92"/>
      <c r="R5" s="92"/>
      <c r="S5" s="92"/>
      <c r="T5" s="92"/>
    </row>
    <row r="6" spans="2:20" s="93" customFormat="1" ht="33" customHeight="1">
      <c r="B6" s="94"/>
      <c r="C6" s="295" t="s">
        <v>113</v>
      </c>
      <c r="D6" s="295"/>
      <c r="E6" s="295"/>
      <c r="G6" s="287"/>
      <c r="H6" s="287"/>
      <c r="I6" s="287"/>
      <c r="J6" s="287"/>
      <c r="L6" s="287" t="s">
        <v>114</v>
      </c>
      <c r="M6" s="287"/>
      <c r="N6" s="287"/>
      <c r="O6" s="287"/>
      <c r="Q6" s="95"/>
      <c r="R6" s="95"/>
      <c r="S6" s="95"/>
      <c r="T6" s="95"/>
    </row>
    <row r="7" spans="2:20" s="93" customFormat="1" ht="34.5" customHeight="1">
      <c r="B7" s="96"/>
      <c r="C7" s="295"/>
      <c r="D7" s="295"/>
      <c r="E7" s="295"/>
      <c r="G7" s="97"/>
      <c r="H7" s="98"/>
      <c r="I7" s="99" t="s">
        <v>115</v>
      </c>
      <c r="J7" s="100"/>
      <c r="L7" s="287"/>
      <c r="M7" s="287"/>
      <c r="N7" s="287"/>
      <c r="O7" s="287"/>
      <c r="Q7" s="95"/>
      <c r="R7" s="95"/>
      <c r="S7" s="95"/>
      <c r="T7" s="95"/>
    </row>
    <row r="8" spans="2:20" s="93" customFormat="1" ht="15">
      <c r="B8" s="97"/>
      <c r="C8" s="98"/>
      <c r="D8" s="99" t="s">
        <v>115</v>
      </c>
      <c r="E8" s="100"/>
      <c r="G8" s="97"/>
      <c r="H8" s="90" t="s">
        <v>116</v>
      </c>
      <c r="I8" s="101">
        <f>'two-tier system'!I69</f>
        <v>0.1</v>
      </c>
      <c r="J8" s="102"/>
      <c r="L8" s="97"/>
      <c r="M8" s="98"/>
      <c r="N8" s="99" t="s">
        <v>115</v>
      </c>
      <c r="O8" s="100"/>
      <c r="Q8" s="103"/>
      <c r="R8" s="103"/>
      <c r="S8" s="104"/>
      <c r="T8" s="104"/>
    </row>
    <row r="9" spans="2:20" s="93" customFormat="1" ht="15">
      <c r="B9" s="97"/>
      <c r="C9" s="90" t="s">
        <v>116</v>
      </c>
      <c r="D9" s="101">
        <f>'two-tier system'!I45</f>
        <v>0.2</v>
      </c>
      <c r="E9" s="102"/>
      <c r="G9" s="97"/>
      <c r="H9" s="92" t="s">
        <v>117</v>
      </c>
      <c r="I9" s="105">
        <f>'two-tier system'!I73</f>
        <v>0.6666</v>
      </c>
      <c r="J9" s="102"/>
      <c r="L9" s="97"/>
      <c r="M9" s="90" t="s">
        <v>116</v>
      </c>
      <c r="N9" s="101">
        <f>'two-tier system'!I32</f>
        <v>0.1</v>
      </c>
      <c r="O9" s="102"/>
      <c r="Q9" s="103"/>
      <c r="R9" s="92"/>
      <c r="S9" s="106"/>
      <c r="T9" s="106"/>
    </row>
    <row r="10" spans="2:18" s="93" customFormat="1" ht="15" customHeight="1">
      <c r="B10" s="107"/>
      <c r="C10" s="92" t="s">
        <v>117</v>
      </c>
      <c r="D10" s="108">
        <f>'two-tier system'!I55</f>
        <v>0.9999999999999999</v>
      </c>
      <c r="E10" s="102"/>
      <c r="G10" s="109"/>
      <c r="H10" s="110"/>
      <c r="I10" s="111"/>
      <c r="J10" s="112"/>
      <c r="L10" s="97"/>
      <c r="M10" s="92" t="s">
        <v>117</v>
      </c>
      <c r="N10" s="113">
        <f>'two-tier system'!I38</f>
        <v>1</v>
      </c>
      <c r="O10" s="102"/>
      <c r="Q10" s="103"/>
      <c r="R10" s="92"/>
    </row>
    <row r="11" spans="2:20" s="93" customFormat="1" ht="15">
      <c r="B11" s="109"/>
      <c r="C11" s="110"/>
      <c r="D11" s="111"/>
      <c r="E11" s="112"/>
      <c r="L11" s="109"/>
      <c r="M11" s="114"/>
      <c r="N11" s="114"/>
      <c r="O11" s="112"/>
      <c r="Q11" s="103"/>
      <c r="R11" s="103"/>
      <c r="S11" s="103"/>
      <c r="T11" s="103"/>
    </row>
    <row r="12" spans="7:20" s="93" customFormat="1" ht="12.75">
      <c r="G12" s="98"/>
      <c r="H12" s="98"/>
      <c r="I12" s="98"/>
      <c r="J12" s="98"/>
      <c r="Q12" s="103"/>
      <c r="R12" s="103"/>
      <c r="S12" s="103"/>
      <c r="T12" s="103"/>
    </row>
    <row r="13" spans="7:20" s="93" customFormat="1" ht="12.75">
      <c r="G13" s="115"/>
      <c r="H13" s="116"/>
      <c r="I13" s="116"/>
      <c r="J13" s="117"/>
      <c r="Q13" s="103"/>
      <c r="R13" s="103"/>
      <c r="S13" s="103"/>
      <c r="T13" s="103"/>
    </row>
    <row r="14" spans="2:20" s="118" customFormat="1" ht="12.75" customHeight="1">
      <c r="B14" s="119"/>
      <c r="C14" s="289" t="s">
        <v>118</v>
      </c>
      <c r="D14" s="289"/>
      <c r="E14" s="289"/>
      <c r="G14" s="290" t="s">
        <v>119</v>
      </c>
      <c r="H14" s="290"/>
      <c r="I14" s="290"/>
      <c r="J14" s="290"/>
      <c r="L14" s="287" t="s">
        <v>120</v>
      </c>
      <c r="M14" s="287"/>
      <c r="N14" s="287"/>
      <c r="O14" s="287"/>
      <c r="Q14" s="95"/>
      <c r="R14" s="95"/>
      <c r="S14" s="95"/>
      <c r="T14" s="95"/>
    </row>
    <row r="15" spans="2:20" s="93" customFormat="1" ht="42.75" customHeight="1">
      <c r="B15" s="120"/>
      <c r="C15" s="289"/>
      <c r="D15" s="289"/>
      <c r="E15" s="289"/>
      <c r="G15" s="290"/>
      <c r="H15" s="290"/>
      <c r="I15" s="290"/>
      <c r="J15" s="290"/>
      <c r="L15" s="287"/>
      <c r="M15" s="287"/>
      <c r="N15" s="287"/>
      <c r="O15" s="287"/>
      <c r="Q15" s="95"/>
      <c r="R15" s="95"/>
      <c r="S15" s="95"/>
      <c r="T15" s="95"/>
    </row>
    <row r="16" spans="2:20" s="93" customFormat="1" ht="15.75" customHeight="1">
      <c r="B16" s="97"/>
      <c r="C16" s="98"/>
      <c r="D16" s="99" t="s">
        <v>115</v>
      </c>
      <c r="E16" s="100"/>
      <c r="G16" s="97"/>
      <c r="H16" s="99" t="s">
        <v>101</v>
      </c>
      <c r="I16" s="113">
        <f>+(D9*D10)+(I8*I9)+(N9*N10)+(D17*D18)+(N17*N18)+(D25*D26)+(N25*N26)</f>
        <v>0.95166</v>
      </c>
      <c r="J16" s="121"/>
      <c r="L16" s="97"/>
      <c r="M16" s="98"/>
      <c r="N16" s="99" t="s">
        <v>115</v>
      </c>
      <c r="O16" s="100"/>
      <c r="Q16" s="103"/>
      <c r="R16" s="103"/>
      <c r="S16" s="104"/>
      <c r="T16" s="104"/>
    </row>
    <row r="17" spans="2:20" s="93" customFormat="1" ht="20.25" customHeight="1">
      <c r="B17" s="97"/>
      <c r="C17" s="90" t="s">
        <v>116</v>
      </c>
      <c r="D17" s="101">
        <f>'two-tier system'!I59</f>
        <v>0.2</v>
      </c>
      <c r="E17" s="102"/>
      <c r="G17" s="97"/>
      <c r="H17" s="122"/>
      <c r="I17" s="101"/>
      <c r="J17" s="102"/>
      <c r="L17" s="97"/>
      <c r="M17" s="90" t="s">
        <v>116</v>
      </c>
      <c r="N17" s="101">
        <f>'two-tier system'!I9</f>
        <v>0.1</v>
      </c>
      <c r="O17" s="102"/>
      <c r="Q17" s="103"/>
      <c r="T17" s="106"/>
    </row>
    <row r="18" spans="2:18" s="93" customFormat="1" ht="15">
      <c r="B18" s="107"/>
      <c r="C18" s="92" t="s">
        <v>117</v>
      </c>
      <c r="D18" s="113">
        <f>'two-tier system'!I68</f>
        <v>1</v>
      </c>
      <c r="E18" s="102"/>
      <c r="G18" s="97"/>
      <c r="H18" s="98"/>
      <c r="I18" s="90"/>
      <c r="J18" s="123"/>
      <c r="L18" s="97"/>
      <c r="M18" s="92" t="s">
        <v>117</v>
      </c>
      <c r="N18" s="113">
        <f>'two-tier system'!I16</f>
        <v>1</v>
      </c>
      <c r="O18" s="102"/>
      <c r="Q18" s="103"/>
      <c r="R18" s="92"/>
    </row>
    <row r="19" spans="2:20" s="93" customFormat="1" ht="15">
      <c r="B19" s="109"/>
      <c r="C19" s="110"/>
      <c r="D19" s="111"/>
      <c r="E19" s="112"/>
      <c r="G19" s="97"/>
      <c r="H19" s="98"/>
      <c r="I19" s="98"/>
      <c r="J19" s="123"/>
      <c r="L19" s="109"/>
      <c r="M19" s="110"/>
      <c r="N19" s="124"/>
      <c r="O19" s="112"/>
      <c r="Q19" s="103"/>
      <c r="R19" s="103"/>
      <c r="S19" s="103"/>
      <c r="T19" s="103"/>
    </row>
    <row r="20" spans="7:20" s="93" customFormat="1" ht="12.75">
      <c r="G20" s="109"/>
      <c r="H20" s="114"/>
      <c r="I20" s="114"/>
      <c r="J20" s="112"/>
      <c r="Q20" s="103"/>
      <c r="R20" s="103"/>
      <c r="S20" s="103"/>
      <c r="T20" s="103"/>
    </row>
    <row r="21" spans="17:20" s="93" customFormat="1" ht="15" customHeight="1">
      <c r="Q21" s="103"/>
      <c r="R21" s="103"/>
      <c r="S21" s="103"/>
      <c r="T21" s="103"/>
    </row>
    <row r="22" spans="2:20" s="93" customFormat="1" ht="15.75" customHeight="1">
      <c r="B22" s="119"/>
      <c r="C22" s="295" t="s">
        <v>121</v>
      </c>
      <c r="D22" s="295"/>
      <c r="E22" s="295"/>
      <c r="G22" s="98"/>
      <c r="J22" s="98"/>
      <c r="L22" s="287" t="s">
        <v>122</v>
      </c>
      <c r="M22" s="287"/>
      <c r="N22" s="287"/>
      <c r="O22" s="287"/>
      <c r="Q22" s="95"/>
      <c r="R22" s="95"/>
      <c r="S22" s="95"/>
      <c r="T22" s="95"/>
    </row>
    <row r="23" spans="2:20" s="93" customFormat="1" ht="36" customHeight="1">
      <c r="B23" s="125"/>
      <c r="C23" s="295"/>
      <c r="D23" s="295"/>
      <c r="E23" s="295"/>
      <c r="G23" s="98"/>
      <c r="J23" s="98"/>
      <c r="L23" s="287"/>
      <c r="M23" s="287"/>
      <c r="N23" s="287"/>
      <c r="O23" s="287"/>
      <c r="Q23" s="95"/>
      <c r="R23" s="95"/>
      <c r="S23" s="95"/>
      <c r="T23" s="95"/>
    </row>
    <row r="24" spans="2:20" s="93" customFormat="1" ht="15">
      <c r="B24" s="97"/>
      <c r="C24" s="98"/>
      <c r="D24" s="99" t="s">
        <v>115</v>
      </c>
      <c r="E24" s="100"/>
      <c r="G24" s="98"/>
      <c r="J24" s="98"/>
      <c r="L24" s="97"/>
      <c r="M24" s="90"/>
      <c r="N24" s="99" t="s">
        <v>115</v>
      </c>
      <c r="O24" s="100"/>
      <c r="Q24" s="103"/>
      <c r="R24" s="103"/>
      <c r="S24" s="104"/>
      <c r="T24" s="104"/>
    </row>
    <row r="25" spans="2:20" s="93" customFormat="1" ht="15">
      <c r="B25" s="97"/>
      <c r="C25" s="90" t="s">
        <v>116</v>
      </c>
      <c r="D25" s="101">
        <f>'two-tier system'!I39</f>
        <v>0.2</v>
      </c>
      <c r="E25" s="102"/>
      <c r="G25" s="98"/>
      <c r="J25" s="98"/>
      <c r="L25" s="97"/>
      <c r="M25" s="90" t="s">
        <v>116</v>
      </c>
      <c r="N25" s="101">
        <f>'two-tier system'!I18</f>
        <v>0.1</v>
      </c>
      <c r="O25" s="102"/>
      <c r="Q25" s="103"/>
      <c r="R25" s="92"/>
      <c r="S25" s="106"/>
      <c r="T25" s="106"/>
    </row>
    <row r="26" spans="2:18" s="93" customFormat="1" ht="15">
      <c r="B26" s="97"/>
      <c r="C26" s="92" t="s">
        <v>117</v>
      </c>
      <c r="D26" s="113">
        <f>'two-tier system'!I44</f>
        <v>1</v>
      </c>
      <c r="E26" s="102"/>
      <c r="G26" s="98"/>
      <c r="J26" s="98"/>
      <c r="L26" s="97"/>
      <c r="M26" s="92" t="s">
        <v>117</v>
      </c>
      <c r="N26" s="113">
        <f>'two-tier system'!I30</f>
        <v>0.85</v>
      </c>
      <c r="O26" s="102"/>
      <c r="Q26" s="103"/>
      <c r="R26" s="92"/>
    </row>
    <row r="27" spans="2:20" s="93" customFormat="1" ht="21" customHeight="1">
      <c r="B27" s="109"/>
      <c r="C27" s="114"/>
      <c r="D27" s="114"/>
      <c r="E27" s="112"/>
      <c r="G27" s="98"/>
      <c r="H27" s="98"/>
      <c r="I27" s="98"/>
      <c r="J27" s="98"/>
      <c r="L27" s="109"/>
      <c r="M27" s="110"/>
      <c r="N27" s="124"/>
      <c r="O27" s="112"/>
      <c r="Q27" s="103"/>
      <c r="R27" s="103"/>
      <c r="S27" s="103"/>
      <c r="T27" s="103"/>
    </row>
    <row r="28" spans="7:20" ht="31.5" customHeight="1">
      <c r="G28" s="126"/>
      <c r="H28" s="126"/>
      <c r="I28" s="126"/>
      <c r="J28" s="126"/>
      <c r="L28" s="126"/>
      <c r="O28" s="126"/>
      <c r="Q28" s="127"/>
      <c r="R28" s="127"/>
      <c r="S28" s="127"/>
      <c r="T28" s="127"/>
    </row>
    <row r="29" spans="3:20" s="233" customFormat="1" ht="20.25">
      <c r="C29" s="292" t="s">
        <v>123</v>
      </c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34"/>
      <c r="R29" s="234"/>
      <c r="S29" s="234"/>
      <c r="T29" s="234"/>
    </row>
    <row r="30" spans="3:16" s="233" customFormat="1" ht="20.25">
      <c r="C30" s="293" t="s">
        <v>124</v>
      </c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293"/>
    </row>
    <row r="31" ht="22.5" customHeight="1"/>
    <row r="32" spans="3:11" ht="27" customHeight="1">
      <c r="C32" s="84"/>
      <c r="D32" s="84"/>
      <c r="E32" s="84"/>
      <c r="F32" s="84"/>
      <c r="G32" s="287" t="s">
        <v>112</v>
      </c>
      <c r="H32" s="287"/>
      <c r="I32" s="287"/>
      <c r="J32" s="287"/>
      <c r="K32" s="84"/>
    </row>
    <row r="33" spans="3:16" ht="35.25" customHeight="1">
      <c r="C33" s="287" t="s">
        <v>113</v>
      </c>
      <c r="D33" s="287"/>
      <c r="E33" s="287"/>
      <c r="F33" s="93"/>
      <c r="G33" s="287"/>
      <c r="H33" s="287"/>
      <c r="I33" s="287"/>
      <c r="J33" s="287"/>
      <c r="K33" s="93"/>
      <c r="M33" s="297" t="s">
        <v>125</v>
      </c>
      <c r="N33" s="297"/>
      <c r="O33" s="297"/>
      <c r="P33" s="297"/>
    </row>
    <row r="34" spans="3:16" ht="41.25" customHeight="1">
      <c r="C34" s="287"/>
      <c r="D34" s="287"/>
      <c r="E34" s="287"/>
      <c r="F34" s="93"/>
      <c r="G34" s="97"/>
      <c r="H34" s="98"/>
      <c r="I34" s="99" t="s">
        <v>115</v>
      </c>
      <c r="J34" s="100"/>
      <c r="K34" s="93"/>
      <c r="M34" s="297"/>
      <c r="N34" s="297"/>
      <c r="O34" s="297"/>
      <c r="P34" s="297"/>
    </row>
    <row r="35" spans="3:16" ht="15">
      <c r="C35" s="97"/>
      <c r="D35" s="99" t="s">
        <v>115</v>
      </c>
      <c r="E35" s="100"/>
      <c r="F35" s="93"/>
      <c r="G35" s="97"/>
      <c r="H35" s="90" t="s">
        <v>116</v>
      </c>
      <c r="I35" s="101">
        <f>'one-tier system'!I69</f>
        <v>0.1</v>
      </c>
      <c r="J35" s="102"/>
      <c r="K35" s="93"/>
      <c r="M35" s="107"/>
      <c r="N35" s="104" t="s">
        <v>115</v>
      </c>
      <c r="O35" s="127"/>
      <c r="P35" s="128"/>
    </row>
    <row r="36" spans="3:16" ht="15">
      <c r="C36" s="129" t="s">
        <v>116</v>
      </c>
      <c r="D36" s="101">
        <f>'one-tier system'!I46</f>
        <v>0.2</v>
      </c>
      <c r="E36" s="102"/>
      <c r="F36" s="93"/>
      <c r="G36" s="97"/>
      <c r="H36" s="92" t="s">
        <v>117</v>
      </c>
      <c r="I36" s="113">
        <f>'one-tier system'!I73</f>
        <v>0</v>
      </c>
      <c r="J36" s="102"/>
      <c r="K36" s="93"/>
      <c r="M36" s="130" t="s">
        <v>116</v>
      </c>
      <c r="N36" s="106">
        <f>'one-tier system'!I30</f>
        <v>0.1</v>
      </c>
      <c r="O36" s="127"/>
      <c r="P36" s="131"/>
    </row>
    <row r="37" spans="3:16" ht="15">
      <c r="C37" s="130" t="s">
        <v>117</v>
      </c>
      <c r="D37" s="113">
        <f>'one-tier system'!I56</f>
        <v>0</v>
      </c>
      <c r="E37" s="102"/>
      <c r="F37" s="93"/>
      <c r="G37" s="109"/>
      <c r="H37" s="110"/>
      <c r="I37" s="111"/>
      <c r="J37" s="112"/>
      <c r="K37" s="93"/>
      <c r="M37" s="130" t="s">
        <v>117</v>
      </c>
      <c r="N37" s="108">
        <f>'one-tier system'!I37</f>
        <v>0</v>
      </c>
      <c r="O37" s="127"/>
      <c r="P37" s="132"/>
    </row>
    <row r="38" spans="3:16" ht="15">
      <c r="C38" s="133"/>
      <c r="D38" s="111"/>
      <c r="E38" s="112"/>
      <c r="F38" s="93"/>
      <c r="G38" s="93"/>
      <c r="H38" s="93"/>
      <c r="I38" s="93"/>
      <c r="J38" s="93"/>
      <c r="K38" s="93"/>
      <c r="M38" s="134"/>
      <c r="N38" s="135"/>
      <c r="O38" s="135"/>
      <c r="P38" s="136"/>
    </row>
    <row r="39" spans="3:16" ht="12.75">
      <c r="C39" s="93"/>
      <c r="D39" s="93"/>
      <c r="E39" s="93"/>
      <c r="F39" s="93"/>
      <c r="G39" s="98"/>
      <c r="H39" s="98"/>
      <c r="I39" s="98"/>
      <c r="J39" s="98"/>
      <c r="K39" s="93"/>
      <c r="M39" s="118"/>
      <c r="N39" s="118"/>
      <c r="O39" s="118"/>
      <c r="P39" s="118"/>
    </row>
    <row r="40" spans="3:16" ht="12.75">
      <c r="C40" s="93"/>
      <c r="D40" s="93"/>
      <c r="E40" s="93"/>
      <c r="F40" s="93"/>
      <c r="G40" s="137"/>
      <c r="H40" s="138"/>
      <c r="I40" s="138"/>
      <c r="J40" s="139"/>
      <c r="K40" s="93"/>
      <c r="M40" s="118"/>
      <c r="N40" s="118"/>
      <c r="O40" s="118"/>
      <c r="P40" s="118"/>
    </row>
    <row r="41" spans="3:16" ht="12.75" customHeight="1">
      <c r="C41" s="291" t="s">
        <v>118</v>
      </c>
      <c r="D41" s="291"/>
      <c r="E41" s="291"/>
      <c r="F41" s="118"/>
      <c r="G41" s="294" t="s">
        <v>119</v>
      </c>
      <c r="H41" s="294"/>
      <c r="I41" s="294"/>
      <c r="J41" s="294"/>
      <c r="K41" s="118"/>
      <c r="M41" s="288" t="s">
        <v>126</v>
      </c>
      <c r="N41" s="288"/>
      <c r="O41" s="288"/>
      <c r="P41" s="288"/>
    </row>
    <row r="42" spans="3:16" ht="49.5" customHeight="1">
      <c r="C42" s="291"/>
      <c r="D42" s="291"/>
      <c r="E42" s="291"/>
      <c r="F42" s="93"/>
      <c r="G42" s="294"/>
      <c r="H42" s="294"/>
      <c r="I42" s="294"/>
      <c r="J42" s="294"/>
      <c r="K42" s="93"/>
      <c r="M42" s="288"/>
      <c r="N42" s="288"/>
      <c r="O42" s="288"/>
      <c r="P42" s="288"/>
    </row>
    <row r="43" spans="3:16" ht="15">
      <c r="C43" s="97"/>
      <c r="D43" s="99" t="s">
        <v>115</v>
      </c>
      <c r="E43" s="100"/>
      <c r="F43" s="93"/>
      <c r="G43" s="140"/>
      <c r="H43" s="99" t="s">
        <v>101</v>
      </c>
      <c r="I43" s="113">
        <f>+(D36*D37)+(I35*I36)+(N36*N37)+(D44*D45)+(N44*N45)+(D52*D53)+(N52*N53)</f>
        <v>0</v>
      </c>
      <c r="J43" s="141"/>
      <c r="K43" s="93"/>
      <c r="M43" s="142"/>
      <c r="N43" s="143" t="s">
        <v>115</v>
      </c>
      <c r="O43" s="144"/>
      <c r="P43" s="145"/>
    </row>
    <row r="44" spans="3:16" ht="15">
      <c r="C44" s="129" t="s">
        <v>116</v>
      </c>
      <c r="D44" s="101">
        <f>'one-tier system'!I58</f>
        <v>0.2</v>
      </c>
      <c r="E44" s="102"/>
      <c r="F44" s="93"/>
      <c r="G44" s="140"/>
      <c r="H44" s="99"/>
      <c r="I44" s="113"/>
      <c r="J44" s="146"/>
      <c r="K44" s="93"/>
      <c r="M44" s="147" t="s">
        <v>116</v>
      </c>
      <c r="N44" s="148">
        <f>'one-tier system'!I19</f>
        <v>0.1</v>
      </c>
      <c r="O44" s="144"/>
      <c r="P44" s="149"/>
    </row>
    <row r="45" spans="3:16" ht="15">
      <c r="C45" s="130" t="s">
        <v>117</v>
      </c>
      <c r="D45" s="113">
        <f>'one-tier system'!I67</f>
        <v>0</v>
      </c>
      <c r="E45" s="102"/>
      <c r="F45" s="93"/>
      <c r="G45" s="140"/>
      <c r="J45" s="150"/>
      <c r="K45" s="93"/>
      <c r="M45" s="147" t="s">
        <v>117</v>
      </c>
      <c r="N45" s="151">
        <f>'one-tier system'!I27</f>
        <v>0</v>
      </c>
      <c r="O45" s="144"/>
      <c r="P45" s="152"/>
    </row>
    <row r="46" spans="3:16" ht="15">
      <c r="C46" s="133"/>
      <c r="D46" s="111"/>
      <c r="E46" s="112"/>
      <c r="F46" s="93"/>
      <c r="G46" s="140"/>
      <c r="H46" s="98"/>
      <c r="I46" s="98"/>
      <c r="J46" s="153"/>
      <c r="K46" s="93"/>
      <c r="M46" s="154"/>
      <c r="N46" s="155"/>
      <c r="O46" s="156"/>
      <c r="P46" s="157"/>
    </row>
    <row r="47" spans="3:16" ht="12.75">
      <c r="C47" s="93"/>
      <c r="D47" s="93"/>
      <c r="E47" s="93"/>
      <c r="F47" s="93"/>
      <c r="G47" s="158"/>
      <c r="H47" s="159"/>
      <c r="I47" s="159"/>
      <c r="J47" s="160"/>
      <c r="K47" s="93"/>
      <c r="M47" s="118"/>
      <c r="N47" s="118"/>
      <c r="O47" s="118"/>
      <c r="P47" s="118"/>
    </row>
    <row r="48" spans="3:16" ht="12.75">
      <c r="C48" s="93"/>
      <c r="D48" s="93"/>
      <c r="E48" s="93"/>
      <c r="F48" s="93"/>
      <c r="G48" s="93"/>
      <c r="H48" s="93"/>
      <c r="I48" s="93"/>
      <c r="J48" s="93"/>
      <c r="K48" s="93"/>
      <c r="M48" s="118"/>
      <c r="N48" s="118"/>
      <c r="O48" s="118"/>
      <c r="P48" s="118"/>
    </row>
    <row r="49" spans="3:16" ht="12.75" customHeight="1">
      <c r="C49" s="287" t="s">
        <v>121</v>
      </c>
      <c r="D49" s="287"/>
      <c r="E49" s="287"/>
      <c r="F49" s="93"/>
      <c r="G49" s="98"/>
      <c r="H49" s="93"/>
      <c r="I49" s="93"/>
      <c r="J49" s="98"/>
      <c r="K49" s="93"/>
      <c r="M49" s="288" t="s">
        <v>127</v>
      </c>
      <c r="N49" s="288"/>
      <c r="O49" s="288"/>
      <c r="P49" s="288"/>
    </row>
    <row r="50" spans="3:16" ht="12.75" customHeight="1">
      <c r="C50" s="287"/>
      <c r="D50" s="287"/>
      <c r="E50" s="287"/>
      <c r="F50" s="93"/>
      <c r="G50" s="98"/>
      <c r="H50" s="93"/>
      <c r="I50" s="93"/>
      <c r="J50" s="98"/>
      <c r="K50" s="93"/>
      <c r="M50" s="288"/>
      <c r="N50" s="288"/>
      <c r="O50" s="288"/>
      <c r="P50" s="288"/>
    </row>
    <row r="51" spans="3:16" ht="12.75">
      <c r="C51" s="97"/>
      <c r="D51" s="99" t="s">
        <v>115</v>
      </c>
      <c r="E51" s="100"/>
      <c r="F51" s="93"/>
      <c r="G51" s="98"/>
      <c r="H51" s="93"/>
      <c r="I51" s="93"/>
      <c r="J51" s="98"/>
      <c r="K51" s="93"/>
      <c r="M51" s="142"/>
      <c r="N51" s="143" t="s">
        <v>115</v>
      </c>
      <c r="O51" s="144"/>
      <c r="P51" s="145"/>
    </row>
    <row r="52" spans="3:16" ht="23.25" customHeight="1">
      <c r="C52" s="129" t="s">
        <v>116</v>
      </c>
      <c r="D52" s="101">
        <f>'one-tier system'!I39</f>
        <v>0.2</v>
      </c>
      <c r="E52" s="102"/>
      <c r="F52" s="93"/>
      <c r="G52" s="98"/>
      <c r="H52" s="93"/>
      <c r="I52" s="93"/>
      <c r="J52" s="98"/>
      <c r="K52" s="93"/>
      <c r="M52" s="147" t="s">
        <v>116</v>
      </c>
      <c r="N52" s="148">
        <f>'one-tier system'!I9</f>
        <v>0.1</v>
      </c>
      <c r="O52" s="144"/>
      <c r="P52" s="149"/>
    </row>
    <row r="53" spans="3:16" ht="15">
      <c r="C53" s="130" t="s">
        <v>117</v>
      </c>
      <c r="D53" s="113">
        <f>'one-tier system'!I44</f>
        <v>0</v>
      </c>
      <c r="E53" s="102"/>
      <c r="F53" s="93"/>
      <c r="G53" s="98"/>
      <c r="H53" s="93"/>
      <c r="I53" s="93"/>
      <c r="J53" s="98"/>
      <c r="K53" s="93"/>
      <c r="M53" s="147" t="s">
        <v>117</v>
      </c>
      <c r="N53" s="151">
        <f>'one-tier system'!I16</f>
        <v>0</v>
      </c>
      <c r="O53" s="144"/>
      <c r="P53" s="152"/>
    </row>
    <row r="54" spans="3:16" ht="15">
      <c r="C54" s="109"/>
      <c r="D54" s="114"/>
      <c r="E54" s="112"/>
      <c r="F54" s="93"/>
      <c r="G54" s="98"/>
      <c r="H54" s="98"/>
      <c r="I54" s="98"/>
      <c r="J54" s="98"/>
      <c r="K54" s="93"/>
      <c r="M54" s="154"/>
      <c r="N54" s="155"/>
      <c r="O54" s="156"/>
      <c r="P54" s="157"/>
    </row>
    <row r="55" spans="7:10" ht="12.75">
      <c r="G55" s="126"/>
      <c r="H55" s="126"/>
      <c r="I55" s="126"/>
      <c r="J55" s="126"/>
    </row>
  </sheetData>
  <sheetProtection selectLockedCells="1" selectUnlockedCells="1"/>
  <mergeCells count="20">
    <mergeCell ref="G41:J42"/>
    <mergeCell ref="M41:P42"/>
    <mergeCell ref="G32:J33"/>
    <mergeCell ref="C22:E23"/>
    <mergeCell ref="C2:O2"/>
    <mergeCell ref="G5:J6"/>
    <mergeCell ref="C6:E7"/>
    <mergeCell ref="L6:O7"/>
    <mergeCell ref="M33:P34"/>
    <mergeCell ref="C3:O3"/>
    <mergeCell ref="C49:E50"/>
    <mergeCell ref="M49:P50"/>
    <mergeCell ref="C14:E15"/>
    <mergeCell ref="G14:J15"/>
    <mergeCell ref="L14:O15"/>
    <mergeCell ref="C41:E42"/>
    <mergeCell ref="L22:O23"/>
    <mergeCell ref="C29:P29"/>
    <mergeCell ref="C30:P30"/>
    <mergeCell ref="C33:E34"/>
  </mergeCells>
  <conditionalFormatting sqref="D10 D18 D26 D37 D45 D53 I9 I16 I36 I43 N10 N18 N26 N37 N45 N5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3888888888889" right="0.2798611111111111" top="0.39375" bottom="0.5902777777777778" header="0.31527777777777777" footer="0.11805555555555555"/>
  <pageSetup horizontalDpi="300" verticalDpi="300" orientation="landscape" paperSize="9" scale="87" r:id="rId2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Bogomila Hristova</dc:creator>
  <cp:keywords/>
  <dc:description/>
  <cp:lastModifiedBy>Vladislava Zgureva</cp:lastModifiedBy>
  <cp:lastPrinted>2014-03-26T14:05:18Z</cp:lastPrinted>
  <dcterms:created xsi:type="dcterms:W3CDTF">2013-01-28T11:38:48Z</dcterms:created>
  <dcterms:modified xsi:type="dcterms:W3CDTF">2016-03-24T13:06:31Z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