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<sst xmlns="http://schemas.openxmlformats.org/spreadsheetml/2006/main" count="4321" uniqueCount="1002">
  <si>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</si>
  <si>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</si>
  <si>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</si>
  <si>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</si>
  <si>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</si>
  <si>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</si>
  <si>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</si>
  <si>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</si>
  <si>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</si>
  <si>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</si>
  <si>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</si>
  <si>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</si>
  <si>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</si>
  <si>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</si>
  <si>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</si>
  <si>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</si>
  <si>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</si>
  <si>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</si>
  <si>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</si>
  <si>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</si>
  <si>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</si>
  <si>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</si>
  <si>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</si>
  <si>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</si>
  <si>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</si>
  <si>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</si>
  <si>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</si>
  <si>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</si>
  <si>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</si>
  <si>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</si>
  <si>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</si>
  <si>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</si>
  <si>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</si>
  <si>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</si>
  <si>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</si>
  <si>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</si>
  <si>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</si>
  <si>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</si>
  <si>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</si>
  <si>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</si>
  <si>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</si>
  <si>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</si>
  <si>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</si>
  <si>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</si>
  <si>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</si>
  <si>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</si>
  <si>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</si>
  <si>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</si>
  <si>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</si>
  <si>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</si>
  <si>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</si>
  <si>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</si>
  <si>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</si>
  <si>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</si>
  <si>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</si>
  <si>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</si>
  <si>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</si>
  <si>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</si>
  <si>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</si>
  <si>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</si>
  <si>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</si>
  <si>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</si>
  <si>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</si>
  <si>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</si>
  <si>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</si>
  <si>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</si>
  <si>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</si>
  <si>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</si>
  <si>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</si>
  <si>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</si>
  <si>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</si>
  <si>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</si>
  <si>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</si>
  <si>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</si>
  <si>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</si>
  <si>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</si>
  <si>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</si>
  <si>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</si>
  <si>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</si>
  <si>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</si>
  <si>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</si>
  <si>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</si>
  <si>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</si>
  <si>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</si>
  <si>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</si>
  <si>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</si>
  <si>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</si>
  <si>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</si>
  <si>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</si>
  <si>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</si>
  <si>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</si>
  <si>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</si>
  <si>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</si>
  <si>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</si>
  <si>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</si>
  <si>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</si>
  <si>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</si>
  <si>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</si>
  <si>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</si>
  <si>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</si>
  <si>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</si>
  <si>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</si>
  <si>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</si>
  <si>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</si>
  <si>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</si>
  <si>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</si>
  <si>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</si>
  <si>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</si>
  <si>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</si>
  <si>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</si>
  <si>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</si>
  <si>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</si>
  <si>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</si>
  <si>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</si>
  <si>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</si>
  <si>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</si>
  <si>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</si>
  <si>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</si>
  <si>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</si>
  <si>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</si>
  <si>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</si>
  <si>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</si>
  <si>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</si>
  <si>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</si>
  <si>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</si>
  <si>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</si>
  <si>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</si>
  <si>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</si>
  <si>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</si>
  <si>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</si>
  <si>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</si>
  <si>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</si>
  <si>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</si>
  <si>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</si>
  <si>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</si>
  <si>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</si>
  <si>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</si>
  <si>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</si>
  <si>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</si>
  <si>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</si>
  <si>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</si>
  <si>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</si>
  <si>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</si>
  <si>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</si>
  <si>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</si>
  <si>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</si>
  <si>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</si>
  <si>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</si>
  <si>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</si>
  <si>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</si>
  <si>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</si>
  <si>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</si>
  <si>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</si>
  <si>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</si>
  <si>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</si>
  <si>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</si>
  <si>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</si>
  <si>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</si>
  <si>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</si>
  <si>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</si>
  <si>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</si>
  <si>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</si>
  <si>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</si>
  <si>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</si>
  <si>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</si>
  <si>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</si>
  <si>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</si>
  <si>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</si>
  <si>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</si>
  <si>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</si>
  <si>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</si>
  <si>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</si>
  <si>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</si>
  <si>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</si>
  <si>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</si>
  <si>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</si>
  <si>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</si>
  <si>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</si>
  <si>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</si>
  <si>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</si>
  <si>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</si>
  <si>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</si>
  <si>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</si>
  <si>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</si>
  <si>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</si>
  <si>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</si>
  <si>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</si>
  <si>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</si>
  <si>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</si>
  <si>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</si>
  <si>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</si>
  <si>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</si>
  <si>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</si>
  <si>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</si>
  <si>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</si>
  <si>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</si>
  <si>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</si>
  <si>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</si>
  <si>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</si>
  <si>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</si>
  <si>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</si>
  <si>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</si>
  <si>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</si>
  <si>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</si>
  <si>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</si>
  <si>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</si>
  <si>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</si>
  <si>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</si>
  <si>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</si>
  <si>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</si>
  <si>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</si>
  <si>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</si>
  <si>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</si>
  <si>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</si>
  <si>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</si>
  <si>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</si>
  <si>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</si>
  <si>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</si>
  <si>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</si>
  <si>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</si>
  <si>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</si>
  <si>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</si>
  <si>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</si>
  <si>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</si>
  <si>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</si>
  <si>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</si>
  <si>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</si>
  <si>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</si>
  <si>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</si>
  <si>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</si>
  <si>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</si>
  <si>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</si>
  <si>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</si>
  <si>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</si>
  <si>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</si>
  <si>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</si>
  <si>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</si>
  <si>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</si>
  <si>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</si>
  <si>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</si>
  <si>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</si>
  <si>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</si>
  <si>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</si>
  <si>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</si>
  <si>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</si>
  <si>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</si>
  <si>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</si>
  <si>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</si>
  <si>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</si>
  <si>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</si>
  <si>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</si>
  <si>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</si>
  <si>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</si>
  <si>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</si>
  <si>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</si>
  <si>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</si>
  <si>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</si>
  <si>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</si>
  <si>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</si>
  <si>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</si>
  <si>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</si>
  <si>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</si>
  <si>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</si>
  <si>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</si>
  <si>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</si>
  <si>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</si>
  <si>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</si>
  <si>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</si>
  <si>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</si>
  <si>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</si>
  <si>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</si>
  <si>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</si>
  <si>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</si>
  <si>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</si>
  <si>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</si>
  <si>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</si>
  <si>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</si>
  <si>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</si>
  <si>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</si>
  <si>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</si>
  <si>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</si>
  <si>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</si>
  <si>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</si>
  <si>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</si>
  <si>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</si>
  <si>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</si>
  <si>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</si>
  <si>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</si>
  <si>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</si>
  <si>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</si>
  <si>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</si>
  <si>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</si>
  <si>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</si>
  <si>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</si>
  <si>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</si>
  <si>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</si>
  <si>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</si>
  <si>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</si>
  <si>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</si>
  <si>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</si>
  <si>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</si>
  <si>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</si>
  <si>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</si>
  <si>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</si>
  <si>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</si>
  <si>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</si>
  <si>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</si>
  <si>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</si>
  <si>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</si>
  <si>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</si>
  <si>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</si>
  <si>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</si>
  <si>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</si>
  <si>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</si>
  <si>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</si>
  <si>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</si>
  <si>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</si>
  <si>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</si>
  <si>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</si>
  <si>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</si>
  <si>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</si>
  <si>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</si>
  <si>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</si>
  <si>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</si>
  <si>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</si>
  <si>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</si>
  <si>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</si>
  <si>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</si>
  <si>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</si>
  <si>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</si>
  <si>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</si>
  <si>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</si>
  <si>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</si>
  <si>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</si>
  <si>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</si>
  <si>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</si>
  <si>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</si>
  <si>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</si>
  <si>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</si>
  <si>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</si>
  <si>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</si>
  <si>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</si>
  <si>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</si>
  <si>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</si>
  <si>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</si>
  <si>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</si>
  <si>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</si>
  <si>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</si>
  <si>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</si>
  <si>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</si>
  <si>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</si>
  <si>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</si>
  <si>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</si>
  <si>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</si>
  <si>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</si>
  <si>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</si>
  <si>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</si>
  <si>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</si>
  <si>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</si>
  <si>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</si>
  <si>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</si>
  <si>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</si>
  <si>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</si>
  <si>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</si>
  <si>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</si>
  <si>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</si>
  <si>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</si>
  <si>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</si>
  <si>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</si>
  <si>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</si>
  <si>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</si>
  <si>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</si>
  <si>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</si>
  <si>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</si>
  <si>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</si>
  <si>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</si>
  <si>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</si>
  <si>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</si>
  <si>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</si>
  <si>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</si>
  <si>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</si>
  <si>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</si>
  <si>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</si>
  <si>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</si>
  <si>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</si>
  <si>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</si>
  <si>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</si>
  <si>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</si>
  <si>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</si>
  <si>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</si>
  <si>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</si>
  <si>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</si>
  <si>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</si>
  <si>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</si>
  <si>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</si>
  <si>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</si>
  <si>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</si>
  <si>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</si>
  <si>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</si>
  <si>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</si>
  <si>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</si>
  <si>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</si>
  <si>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</si>
  <si>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</si>
  <si>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</si>
  <si>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</si>
  <si>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</si>
  <si>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</si>
  <si>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</si>
  <si>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</si>
  <si>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</si>
  <si>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</si>
  <si>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</si>
  <si>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</si>
  <si>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</si>
  <si>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</si>
  <si>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</si>
  <si>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</si>
  <si>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</si>
  <si>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</si>
  <si>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</si>
  <si>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</si>
  <si>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</si>
  <si>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</si>
  <si>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</si>
  <si>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</si>
  <si>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</si>
  <si>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</si>
  <si>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</si>
  <si>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</si>
  <si>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</si>
  <si>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</si>
  <si>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</si>
  <si>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</si>
  <si>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</si>
  <si>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</si>
  <si>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</si>
  <si>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</si>
  <si>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</si>
  <si>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</si>
  <si>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</si>
  <si>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</si>
  <si>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</si>
  <si>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</si>
  <si>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</si>
  <si>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</si>
  <si>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</si>
  <si>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</si>
  <si>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</si>
  <si>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</si>
  <si>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</si>
  <si>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</si>
  <si>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</si>
  <si>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</si>
  <si>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</si>
  <si>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</si>
  <si>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</si>
  <si>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</si>
  <si>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</si>
  <si>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</si>
  <si>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</si>
  <si>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</si>
  <si>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</si>
  <si>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</si>
  <si>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</si>
  <si>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</si>
  <si>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</si>
  <si>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</si>
  <si>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</si>
  <si>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</si>
  <si>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</si>
  <si>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</si>
  <si>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</si>
  <si>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</si>
  <si>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</si>
  <si>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</si>
  <si>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</si>
  <si>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</si>
  <si>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</si>
  <si>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</si>
  <si>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</si>
  <si>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</si>
  <si>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</si>
  <si>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</si>
  <si>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</si>
  <si>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</si>
  <si>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</si>
  <si>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</si>
  <si>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</si>
  <si>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</si>
  <si>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</si>
  <si>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</si>
  <si>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</si>
  <si>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</si>
  <si>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</si>
  <si>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</si>
  <si>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</si>
  <si>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</si>
  <si>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</si>
  <si>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</si>
  <si>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</si>
  <si>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</si>
  <si>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</si>
  <si>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</si>
  <si>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</si>
  <si>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</si>
  <si>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</si>
  <si>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</si>
  <si>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</si>
  <si>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</si>
  <si>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</si>
  <si>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</si>
  <si>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</si>
  <si>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</si>
  <si>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</si>
  <si>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</si>
  <si>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</si>
  <si>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</si>
  <si>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</si>
  <si>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</si>
  <si>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</si>
  <si>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</si>
  <si>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</si>
  <si>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</si>
  <si>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</si>
  <si>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</si>
  <si>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</si>
  <si>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</si>
  <si>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</si>
  <si>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</si>
  <si>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</si>
  <si>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</si>
  <si>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</si>
  <si>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</si>
  <si>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</si>
  <si>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</si>
  <si>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</si>
  <si>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</si>
  <si>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</si>
  <si>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</si>
  <si>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</si>
  <si>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</si>
  <si>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</si>
  <si>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</si>
  <si>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</si>
  <si>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</si>
  <si>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</si>
  <si>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</si>
  <si>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</si>
  <si>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</si>
  <si>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</si>
  <si>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</si>
  <si>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</si>
  <si>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</si>
  <si>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</si>
  <si>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</si>
  <si>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</si>
  <si>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</si>
  <si>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</si>
  <si>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</si>
  <si>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</si>
  <si>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</si>
  <si>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</si>
  <si>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</si>
  <si>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</si>
  <si>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</si>
  <si>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</si>
  <si>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</si>
  <si>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</si>
  <si>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</si>
  <si>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</si>
  <si>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</si>
  <si>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</si>
  <si>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</si>
  <si>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</si>
  <si>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</si>
  <si>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</si>
  <si>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</si>
  <si>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</si>
  <si>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</si>
  <si>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</si>
  <si>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</si>
  <si>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</si>
  <si>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</si>
  <si>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</si>
  <si>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</si>
  <si>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</si>
  <si>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</si>
  <si>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</si>
  <si>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</si>
  <si>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</si>
  <si>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</si>
  <si>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</si>
  <si>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</si>
  <si>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</si>
  <si>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</si>
  <si>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</si>
  <si>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</si>
  <si>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</si>
  <si>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</si>
  <si>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</si>
  <si>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</si>
  <si>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</si>
  <si>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</si>
  <si>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</si>
  <si>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</si>
  <si>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</si>
  <si>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</si>
  <si>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</si>
  <si>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</si>
  <si>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</si>
  <si>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</si>
  <si>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</si>
  <si>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</si>
  <si>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</si>
  <si>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</si>
  <si>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</si>
  <si>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</si>
  <si>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</si>
  <si>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</si>
  <si>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</si>
  <si>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</si>
  <si>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</si>
  <si>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</si>
  <si>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</si>
  <si>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</si>
  <si>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</si>
  <si>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</si>
  <si>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</si>
  <si>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</si>
  <si>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</si>
  <si>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</si>
  <si>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</si>
  <si>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</si>
  <si>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</si>
  <si>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</si>
  <si>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</si>
  <si>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</si>
  <si>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</si>
  <si>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</si>
  <si>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</si>
  <si>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</si>
  <si>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</si>
  <si>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</si>
  <si>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</si>
  <si>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</si>
  <si>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</si>
  <si>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</si>
  <si>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</si>
  <si>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</si>
  <si>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</si>
  <si>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</si>
  <si>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</si>
  <si>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</si>
  <si>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</si>
  <si>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</si>
  <si>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</si>
  <si>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</si>
  <si>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</si>
  <si>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</si>
  <si>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</si>
  <si>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</si>
  <si>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</si>
  <si>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</si>
  <si>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</si>
  <si>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</si>
  <si>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</si>
  <si>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</si>
  <si>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</si>
  <si>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</si>
  <si>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</si>
  <si>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</si>
  <si>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</si>
  <si>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</si>
  <si>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</si>
  <si>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</si>
  <si>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</si>
  <si>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</si>
  <si>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</si>
  <si>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</si>
  <si>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</si>
  <si>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</si>
  <si>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</si>
  <si>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</si>
  <si>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</si>
  <si>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</si>
  <si>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</si>
  <si>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</si>
  <si>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</si>
  <si>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</si>
  <si>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</si>
  <si>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</si>
  <si>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</si>
  <si>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</si>
  <si>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</si>
  <si>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</si>
  <si>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</si>
  <si>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</si>
  <si>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</si>
  <si>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</si>
  <si>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</si>
  <si>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</si>
  <si>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</si>
  <si>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</si>
  <si>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</si>
  <si>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</si>
  <si>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</si>
  <si>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</si>
  <si>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</si>
  <si>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</si>
  <si>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</si>
  <si>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</si>
  <si>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</si>
  <si>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</si>
  <si>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</si>
  <si>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</si>
  <si>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</si>
  <si>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</si>
  <si>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</si>
  <si>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</si>
  <si>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</si>
  <si>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</si>
  <si>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</si>
  <si>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</si>
  <si>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</si>
  <si>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</si>
  <si>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</si>
  <si>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</si>
  <si>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</si>
  <si>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</si>
  <si>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</si>
  <si>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</si>
  <si>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</si>
  <si>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</si>
  <si>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</si>
  <si>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</si>
  <si>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</si>
  <si>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</si>
  <si>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</si>
  <si>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</si>
  <si>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</si>
  <si>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</si>
  <si>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</si>
  <si>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</si>
  <si>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</si>
  <si>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</si>
  <si>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</si>
  <si>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</si>
  <si>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</si>
  <si>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</si>
  <si>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</si>
  <si>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</si>
  <si>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</si>
  <si>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</si>
  <si>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</si>
  <si>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</si>
  <si>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</si>
  <si>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</si>
  <si>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</si>
  <si>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</si>
  <si>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</si>
  <si>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</si>
  <si>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</si>
  <si>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</si>
  <si>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</si>
  <si>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</si>
  <si>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</si>
  <si>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</si>
  <si>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</si>
  <si>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</si>
  <si>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</si>
  <si>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</si>
  <si>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</si>
  <si>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</si>
  <si>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</si>
  <si>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</si>
  <si>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</si>
  <si>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</si>
  <si>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</si>
  <si>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</si>
  <si>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</si>
  <si>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</si>
  <si>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</si>
  <si>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</si>
  <si>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</si>
  <si>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</si>
  <si>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</si>
  <si>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</si>
  <si>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</si>
  <si>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</si>
  <si>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</si>
  <si>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</si>
  <si>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</si>
  <si>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</si>
  <si>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</si>
  <si>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</si>
  <si>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</si>
  <si>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</si>
  <si>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</si>
  <si>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</si>
  <si>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</si>
  <si>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</si>
  <si>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</si>
  <si>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</si>
  <si>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</si>
  <si>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</si>
  <si>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</si>
  <si>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</si>
  <si>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</si>
  <si>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</si>
  <si>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</si>
  <si>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</si>
  <si>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</si>
  <si>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</si>
  <si>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</si>
  <si>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</si>
  <si>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</si>
  <si>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</si>
  <si>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</si>
  <si>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</si>
  <si>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</si>
  <si>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</si>
  <si>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</si>
  <si>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</si>
  <si>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</si>
  <si>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</si>
  <si>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</si>
  <si>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</si>
  <si>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</si>
  <si>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</si>
  <si>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</si>
  <si>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</si>
  <si>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</si>
  <si>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</si>
  <si>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</si>
  <si>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</si>
  <si>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</si>
  <si>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</si>
  <si>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</si>
  <si>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</si>
  <si>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</si>
  <si>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</si>
  <si>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</si>
  <si>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</si>
  <si>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</si>
  <si>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</si>
  <si>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</si>
  <si>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</si>
  <si>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</si>
  <si>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</si>
  <si>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</si>
  <si>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</si>
  <si>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</si>
  <si>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</si>
  <si>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</si>
  <si>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</si>
  <si>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</si>
  <si>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</si>
  <si>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</si>
  <si>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</si>
  <si>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</si>
  <si>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</si>
  <si>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</si>
  <si>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</si>
  <si>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</si>
  <si>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</si>
  <si>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</si>
  <si>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</si>
  <si>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</si>
  <si>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</si>
  <si>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</si>
  <si>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</si>
  <si>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</si>
  <si>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</si>
  <si>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</si>
  <si>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</si>
  <si>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</si>
  <si>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</si>
  <si>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</si>
  <si>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</si>
  <si>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</si>
  <si>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</si>
  <si>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</si>
  <si>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</si>
  <si>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</si>
  <si>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</si>
  <si>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</si>
  <si>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</si>
  <si>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</si>
  <si>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</si>
  <si>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</si>
  <si>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</si>
  <si>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</si>
  <si>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</si>
  <si>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</si>
  <si>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</si>
  <si>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</si>
  <si>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</si>
  <si>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</si>
  <si>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</si>
  <si>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</si>
  <si>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</si>
  <si>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</si>
  <si>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</si>
  <si>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</si>
  <si>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</si>
  <si>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</si>
  <si>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</si>
  <si>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</si>
  <si>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</si>
  <si>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</si>
  <si>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</si>
  <si>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</si>
  <si>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</si>
  <si>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</si>
  <si>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</si>
  <si>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</si>
  <si>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</si>
  <si>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</si>
  <si>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</si>
  <si>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</si>
  <si>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</si>
  <si>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</si>
  <si>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</si>
  <si>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</si>
  <si>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</si>
  <si>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</si>
  <si>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</si>
  <si>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</si>
  <si>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</si>
  <si>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</si>
  <si>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</si>
  <si>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</si>
  <si>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</si>
  <si>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</si>
  <si>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</si>
  <si>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</si>
  <si>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</si>
  <si>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</si>
  <si>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</si>
  <si>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</si>
  <si>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</si>
  <si>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</si>
  <si>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</si>
  <si>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</si>
  <si>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</si>
  <si>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</si>
  <si>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</si>
  <si>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</si>
  <si>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</si>
  <si>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</si>
  <si>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</si>
  <si>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</si>
  <si>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</si>
  <si>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</si>
  <si>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</si>
  <si>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</si>
  <si>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</si>
  <si>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</si>
  <si>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</si>
  <si>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</si>
  <si>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</si>
  <si>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</si>
  <si>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</si>
  <si>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</si>
  <si>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</si>
  <si>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</si>
  <si>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</si>
  <si>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</si>
  <si>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</si>
  <si>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</si>
  <si>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</si>
  <si>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</si>
  <si>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</si>
  <si>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</si>
  <si>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</si>
  <si>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</si>
  <si>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</si>
  <si>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</si>
  <si>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</si>
  <si>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</si>
  <si>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</si>
  <si>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</si>
  <si>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</si>
  <si>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</si>
  <si>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</si>
  <si>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</si>
  <si>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</si>
  <si>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</si>
  <si>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</si>
  <si>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</si>
  <si>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</si>
  <si>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</si>
  <si>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</si>
  <si>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01.01.2022</t>
  </si>
  <si>
    <t>31.03.2022</t>
  </si>
  <si>
    <t>03.05.2022</t>
  </si>
  <si>
    <t>0882-826-347</t>
  </si>
  <si>
    <t>гр. София, бул. „Тодор Александров“ № 137, офис 20</t>
  </si>
  <si>
    <t>1 Премиер Фонд АДСИЦ</t>
  </si>
  <si>
    <t>Сузан Басри</t>
  </si>
  <si>
    <t>Съставител</t>
  </si>
</sst>
</file>

<file path=xl/styles.xml><?xml version="1.0" encoding="utf-8"?>
<styleSheet xmlns="http://schemas.openxmlformats.org/spreadsheetml/2006/main">
  <numFmts count="4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31.03.2022</v>
      </c>
    </row>
    <row r="2" spans="1:27" ht="15.75">
      <c r="A2" s="686" t="s">
        <v>963</v>
      </c>
      <c r="B2" s="681"/>
      <c r="Z2" s="698">
        <v>2</v>
      </c>
      <c r="AA2" s="699" t="str">
        <f>IF(ISBLANK(_pdeReportingDate),"",_pdeReportingDate)</f>
        <v>03.05.2022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Сузан Басри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700" t="s">
        <v>994</v>
      </c>
    </row>
    <row r="10" spans="1:2" ht="15.75">
      <c r="A10" s="7" t="s">
        <v>2</v>
      </c>
      <c r="B10" s="700" t="s">
        <v>995</v>
      </c>
    </row>
    <row r="11" spans="1:2" ht="15.75">
      <c r="A11" s="7" t="s">
        <v>975</v>
      </c>
      <c r="B11" s="700" t="s">
        <v>996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8" t="s">
        <v>974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8" t="s">
        <v>997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991</v>
      </c>
    </row>
    <row r="24" spans="1:2" ht="15.75">
      <c r="A24" s="10" t="s">
        <v>918</v>
      </c>
      <c r="B24" s="689" t="s">
        <v>992</v>
      </c>
    </row>
    <row r="25" spans="1:2" ht="15.75">
      <c r="A25" s="7" t="s">
        <v>921</v>
      </c>
      <c r="B25" s="690" t="s">
        <v>993</v>
      </c>
    </row>
    <row r="26" spans="1:2" ht="15.75">
      <c r="A26" s="10" t="s">
        <v>968</v>
      </c>
      <c r="B26" s="578" t="s">
        <v>1000</v>
      </c>
    </row>
    <row r="27" spans="1:2" ht="15.75">
      <c r="A27" s="10" t="s">
        <v>969</v>
      </c>
      <c r="B27" s="578" t="s">
        <v>1001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31.03.2022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65187</v>
      </c>
      <c r="D6" s="674">
        <f aca="true" t="shared" si="0" ref="D6:D15">C6-E6</f>
        <v>0</v>
      </c>
      <c r="E6" s="673">
        <f>'1-Баланс'!G95</f>
        <v>65187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18779</v>
      </c>
      <c r="D7" s="674">
        <f t="shared" si="0"/>
        <v>8784</v>
      </c>
      <c r="E7" s="673">
        <f>'1-Баланс'!G18</f>
        <v>9995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272</v>
      </c>
      <c r="D8" s="674">
        <f t="shared" si="0"/>
        <v>0</v>
      </c>
      <c r="E8" s="673">
        <f>ABS('2-Отчет за доходите'!C44)-ABS('2-Отчет за доходите'!G44)</f>
        <v>272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25</v>
      </c>
      <c r="D9" s="674">
        <f t="shared" si="0"/>
        <v>0</v>
      </c>
      <c r="E9" s="673">
        <f>'3-Отчет за паричния поток'!C45</f>
        <v>25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3</v>
      </c>
      <c r="D10" s="674">
        <f t="shared" si="0"/>
        <v>0</v>
      </c>
      <c r="E10" s="673">
        <f>'3-Отчет за паричния поток'!C46</f>
        <v>3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18779</v>
      </c>
      <c r="D11" s="674">
        <f t="shared" si="0"/>
        <v>0</v>
      </c>
      <c r="E11" s="673">
        <f>'4-Отчет за собствения капитал'!L34</f>
        <v>18779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9716</v>
      </c>
      <c r="D12" s="674">
        <f t="shared" si="0"/>
        <v>0</v>
      </c>
      <c r="E12" s="673">
        <f>'Справка 5'!C27+'Справка 5'!C97</f>
        <v>9716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0.014484264337824165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0.00586105843820031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0.00417261110344087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1.964071856287425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1.7949456381050997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1.7945573388558116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1.750226507895418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9.70748123220295E-05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0.4522358020009917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2.471271100697588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0.7119210885606027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604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0.03216358698546248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0.9207317073170732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76.83443708609272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9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0" t="str">
        <f aca="true" t="shared" si="2" ref="C3:C34">endDate</f>
        <v>31.03.2022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0" t="str">
        <f t="shared" si="2"/>
        <v>31.03.2022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0" t="str">
        <f t="shared" si="2"/>
        <v>31.03.2022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0" t="str">
        <f t="shared" si="2"/>
        <v>31.03.2022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0" t="str">
        <f t="shared" si="2"/>
        <v>31.03.2022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0" t="str">
        <f t="shared" si="2"/>
        <v>31.03.2022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0" t="str">
        <f t="shared" si="2"/>
        <v>31.03.2022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0" t="str">
        <f t="shared" si="2"/>
        <v>31.03.2022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0" t="str">
        <f t="shared" si="2"/>
        <v>31.03.2022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0" t="str">
        <f t="shared" si="2"/>
        <v>31.03.2022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0" t="str">
        <f t="shared" si="2"/>
        <v>31.03.2022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0" t="str">
        <f t="shared" si="2"/>
        <v>31.03.2022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0" t="str">
        <f t="shared" si="2"/>
        <v>31.03.2022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0" t="str">
        <f t="shared" si="2"/>
        <v>31.03.2022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0" t="str">
        <f t="shared" si="2"/>
        <v>31.03.2022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0" t="str">
        <f t="shared" si="2"/>
        <v>31.03.2022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0" t="str">
        <f t="shared" si="2"/>
        <v>31.03.2022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0" t="str">
        <f t="shared" si="2"/>
        <v>31.03.2022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0" t="str">
        <f t="shared" si="2"/>
        <v>31.03.2022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0" t="str">
        <f t="shared" si="2"/>
        <v>31.03.2022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0" t="str">
        <f t="shared" si="2"/>
        <v>31.03.2022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0" t="str">
        <f t="shared" si="2"/>
        <v>31.03.2022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0" t="str">
        <f t="shared" si="2"/>
        <v>31.03.2022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0" t="str">
        <f t="shared" si="2"/>
        <v>31.03.2022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0" t="str">
        <f t="shared" si="2"/>
        <v>31.03.2022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0" t="str">
        <f t="shared" si="2"/>
        <v>31.03.2022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0" t="str">
        <f t="shared" si="2"/>
        <v>31.03.2022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0" t="str">
        <f t="shared" si="2"/>
        <v>31.03.2022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0" t="str">
        <f t="shared" si="2"/>
        <v>31.03.2022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0" t="str">
        <f t="shared" si="2"/>
        <v>31.03.2022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0" t="str">
        <f t="shared" si="2"/>
        <v>31.03.2022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0" t="str">
        <f t="shared" si="2"/>
        <v>31.03.2022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0" t="str">
        <f aca="true" t="shared" si="5" ref="C35:C66">endDate</f>
        <v>31.03.2022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0" t="str">
        <f t="shared" si="5"/>
        <v>31.03.2022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0" t="str">
        <f t="shared" si="5"/>
        <v>31.03.2022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0" t="str">
        <f t="shared" si="5"/>
        <v>31.03.2022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0" t="str">
        <f t="shared" si="5"/>
        <v>31.03.2022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0" t="str">
        <f t="shared" si="5"/>
        <v>31.03.2022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0" t="str">
        <f t="shared" si="5"/>
        <v>31.03.2022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9716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0" t="str">
        <f t="shared" si="5"/>
        <v>31.03.2022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0" t="str">
        <f t="shared" si="5"/>
        <v>31.03.2022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0" t="str">
        <f t="shared" si="5"/>
        <v>31.03.2022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0" t="str">
        <f t="shared" si="5"/>
        <v>31.03.2022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0" t="str">
        <f t="shared" si="5"/>
        <v>31.03.2022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0" t="str">
        <f t="shared" si="5"/>
        <v>31.03.2022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0" t="str">
        <f t="shared" si="5"/>
        <v>31.03.2022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0" t="str">
        <f t="shared" si="5"/>
        <v>31.03.2022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0" t="str">
        <f t="shared" si="5"/>
        <v>31.03.2022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0" t="str">
        <f t="shared" si="5"/>
        <v>31.03.2022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478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0" t="str">
        <f t="shared" si="5"/>
        <v>31.03.2022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839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0" t="str">
        <f t="shared" si="5"/>
        <v>31.03.2022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0" t="str">
        <f t="shared" si="5"/>
        <v>31.03.2022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0" t="str">
        <f t="shared" si="5"/>
        <v>31.03.2022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0" t="str">
        <f t="shared" si="5"/>
        <v>31.03.2022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0" t="str">
        <f t="shared" si="5"/>
        <v>31.03.2022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1370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0" t="str">
        <f t="shared" si="5"/>
        <v>31.03.2022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54086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0" t="str">
        <f t="shared" si="5"/>
        <v>31.03.2022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0" t="str">
        <f t="shared" si="5"/>
        <v>31.03.2022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0" t="str">
        <f t="shared" si="5"/>
        <v>31.03.2022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54086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0" t="str">
        <f t="shared" si="5"/>
        <v>31.03.2022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0" t="str">
        <f t="shared" si="5"/>
        <v>31.03.2022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0" t="str">
        <f t="shared" si="5"/>
        <v>31.03.2022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54086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0" t="str">
        <f t="shared" si="5"/>
        <v>31.03.2022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0" t="str">
        <f t="shared" si="5"/>
        <v>31.03.2022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0" t="str">
        <f aca="true" t="shared" si="8" ref="C67:C98">endDate</f>
        <v>31.03.2022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0" t="str">
        <f t="shared" si="8"/>
        <v>31.03.2022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0" t="str">
        <f t="shared" si="8"/>
        <v>31.03.2022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0" t="str">
        <f t="shared" si="8"/>
        <v>31.03.2022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12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0" t="str">
        <f t="shared" si="8"/>
        <v>31.03.2022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55471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0" t="str">
        <f t="shared" si="8"/>
        <v>31.03.2022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65187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0" t="str">
        <f t="shared" si="8"/>
        <v>31.03.2022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0" t="str">
        <f t="shared" si="8"/>
        <v>31.03.2022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0" t="str">
        <f t="shared" si="8"/>
        <v>31.03.2022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0" t="str">
        <f t="shared" si="8"/>
        <v>31.03.2022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0" t="str">
        <f t="shared" si="8"/>
        <v>31.03.2022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0" t="str">
        <f t="shared" si="8"/>
        <v>31.03.2022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0" t="str">
        <f t="shared" si="8"/>
        <v>31.03.2022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0" t="str">
        <f t="shared" si="8"/>
        <v>31.03.2022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0" t="str">
        <f t="shared" si="8"/>
        <v>31.03.2022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0" t="str">
        <f t="shared" si="8"/>
        <v>31.03.2022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0" t="str">
        <f t="shared" si="8"/>
        <v>31.03.2022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0" t="str">
        <f t="shared" si="8"/>
        <v>31.03.2022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0" t="str">
        <f t="shared" si="8"/>
        <v>31.03.2022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0" t="str">
        <f t="shared" si="8"/>
        <v>31.03.2022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0" t="str">
        <f t="shared" si="8"/>
        <v>31.03.2022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7513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0" t="str">
        <f t="shared" si="8"/>
        <v>31.03.2022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7513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0" t="str">
        <f t="shared" si="8"/>
        <v>31.03.2022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0" t="str">
        <f t="shared" si="8"/>
        <v>31.03.2022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0" t="str">
        <f t="shared" si="8"/>
        <v>31.03.2022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272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0" t="str">
        <f t="shared" si="8"/>
        <v>31.03.2022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0" t="str">
        <f t="shared" si="8"/>
        <v>31.03.2022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7785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0" t="str">
        <f t="shared" si="8"/>
        <v>31.03.2022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18779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0" t="str">
        <f t="shared" si="8"/>
        <v>31.03.2022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0" t="str">
        <f t="shared" si="8"/>
        <v>31.03.2022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0" t="str">
        <f t="shared" si="8"/>
        <v>31.03.2022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0" t="str">
        <f t="shared" si="8"/>
        <v>31.03.2022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0" t="str">
        <f aca="true" t="shared" si="11" ref="C99:C125">endDate</f>
        <v>31.03.2022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0" t="str">
        <f t="shared" si="11"/>
        <v>31.03.2022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13993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0" t="str">
        <f t="shared" si="11"/>
        <v>31.03.2022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0" t="str">
        <f t="shared" si="11"/>
        <v>31.03.2022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13993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0" t="str">
        <f t="shared" si="11"/>
        <v>31.03.2022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0" t="str">
        <f t="shared" si="11"/>
        <v>31.03.2022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0" t="str">
        <f t="shared" si="11"/>
        <v>31.03.2022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1511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0" t="str">
        <f t="shared" si="11"/>
        <v>31.03.2022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0" t="str">
        <f t="shared" si="11"/>
        <v>31.03.2022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15504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0" t="str">
        <f t="shared" si="11"/>
        <v>31.03.2022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2895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0" t="str">
        <f t="shared" si="11"/>
        <v>31.03.2022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4171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0" t="str">
        <f t="shared" si="11"/>
        <v>31.03.2022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23836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0" t="str">
        <f t="shared" si="11"/>
        <v>31.03.2022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0" t="str">
        <f t="shared" si="11"/>
        <v>31.03.2022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9529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0" t="str">
        <f t="shared" si="11"/>
        <v>31.03.2022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0" t="str">
        <f t="shared" si="11"/>
        <v>31.03.2022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14279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0" t="str">
        <f t="shared" si="11"/>
        <v>31.03.2022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0" t="str">
        <f t="shared" si="11"/>
        <v>31.03.2022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0" t="str">
        <f t="shared" si="11"/>
        <v>31.03.2022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0" t="str">
        <f t="shared" si="11"/>
        <v>31.03.2022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0" t="str">
        <f t="shared" si="11"/>
        <v>31.03.2022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0" t="str">
        <f t="shared" si="11"/>
        <v>31.03.2022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30904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0" t="str">
        <f t="shared" si="11"/>
        <v>31.03.2022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0" t="str">
        <f t="shared" si="11"/>
        <v>31.03.2022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0" t="str">
        <f t="shared" si="11"/>
        <v>31.03.2022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0" t="str">
        <f t="shared" si="11"/>
        <v>31.03.2022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30904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0" t="str">
        <f t="shared" si="11"/>
        <v>31.03.2022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65187</v>
      </c>
    </row>
    <row r="126" spans="3:6" s="497" customFormat="1" ht="15.75">
      <c r="C126" s="579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0" t="str">
        <f aca="true" t="shared" si="14" ref="C127:C158">endDate</f>
        <v>31.03.2022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0" t="str">
        <f t="shared" si="14"/>
        <v>31.03.2022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0" t="str">
        <f t="shared" si="14"/>
        <v>31.03.2022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0" t="str">
        <f t="shared" si="14"/>
        <v>31.03.2022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0" t="str">
        <f t="shared" si="14"/>
        <v>31.03.2022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0" t="str">
        <f t="shared" si="14"/>
        <v>31.03.2022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0" t="str">
        <f t="shared" si="14"/>
        <v>31.03.2022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0" t="str">
        <f t="shared" si="14"/>
        <v>31.03.2022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0" t="str">
        <f t="shared" si="14"/>
        <v>31.03.2022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0" t="str">
        <f t="shared" si="14"/>
        <v>31.03.2022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0" t="str">
        <f t="shared" si="14"/>
        <v>31.03.2022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0" t="str">
        <f t="shared" si="14"/>
        <v>31.03.2022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282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0" t="str">
        <f t="shared" si="14"/>
        <v>31.03.2022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0" t="str">
        <f t="shared" si="14"/>
        <v>31.03.2022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0" t="str">
        <f t="shared" si="14"/>
        <v>31.03.2022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0" t="str">
        <f t="shared" si="14"/>
        <v>31.03.2022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299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0" t="str">
        <f t="shared" si="14"/>
        <v>31.03.2022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334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0" t="str">
        <f t="shared" si="14"/>
        <v>31.03.2022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322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0" t="str">
        <f t="shared" si="14"/>
        <v>31.03.2022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0" t="str">
        <f t="shared" si="14"/>
        <v>31.03.2022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0" t="str">
        <f t="shared" si="14"/>
        <v>31.03.2022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334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0" t="str">
        <f t="shared" si="14"/>
        <v>31.03.2022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322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0" t="str">
        <f t="shared" si="14"/>
        <v>31.03.2022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50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0" t="str">
        <f t="shared" si="14"/>
        <v>31.03.2022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0" t="str">
        <f t="shared" si="14"/>
        <v>31.03.2022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50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0" t="str">
        <f t="shared" si="14"/>
        <v>31.03.2022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0" t="str">
        <f t="shared" si="14"/>
        <v>31.03.2022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272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0" t="str">
        <f t="shared" si="14"/>
        <v>31.03.2022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0" t="str">
        <f t="shared" si="14"/>
        <v>31.03.2022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272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0" t="str">
        <f t="shared" si="14"/>
        <v>31.03.2022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656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0" t="str">
        <f t="shared" si="14"/>
        <v>31.03.2022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0" t="str">
        <f t="shared" si="14"/>
        <v>31.03.2022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0" t="str">
        <f aca="true" t="shared" si="17" ref="C159:C179">endDate</f>
        <v>31.03.2022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0" t="str">
        <f t="shared" si="17"/>
        <v>31.03.2022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0" t="str">
        <f t="shared" si="17"/>
        <v>31.03.2022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0" t="str">
        <f t="shared" si="17"/>
        <v>31.03.2022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0" t="str">
        <f t="shared" si="17"/>
        <v>31.03.2022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0" t="str">
        <f t="shared" si="17"/>
        <v>31.03.2022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0" t="str">
        <f t="shared" si="17"/>
        <v>31.03.2022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0" t="str">
        <f t="shared" si="17"/>
        <v>31.03.2022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0" t="str">
        <f t="shared" si="17"/>
        <v>31.03.2022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0" t="str">
        <f t="shared" si="17"/>
        <v>31.03.2022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638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0" t="str">
        <f t="shared" si="17"/>
        <v>31.03.2022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656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0" t="str">
        <f t="shared" si="17"/>
        <v>31.03.2022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656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0" t="str">
        <f t="shared" si="17"/>
        <v>31.03.2022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0" t="str">
        <f t="shared" si="17"/>
        <v>31.03.2022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0" t="str">
        <f t="shared" si="17"/>
        <v>31.03.2022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0" t="str">
        <f t="shared" si="17"/>
        <v>31.03.2022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656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0" t="str">
        <f t="shared" si="17"/>
        <v>31.03.2022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0" t="str">
        <f t="shared" si="17"/>
        <v>31.03.2022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0" t="str">
        <f t="shared" si="17"/>
        <v>31.03.2022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0" t="str">
        <f t="shared" si="17"/>
        <v>31.03.2022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0" t="str">
        <f t="shared" si="17"/>
        <v>31.03.2022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656</v>
      </c>
    </row>
    <row r="180" spans="3:6" s="497" customFormat="1" ht="15.75">
      <c r="C180" s="579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0" t="str">
        <f aca="true" t="shared" si="20" ref="C181:C216">endDate</f>
        <v>31.03.2022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0" t="str">
        <f t="shared" si="20"/>
        <v>31.03.2022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0" t="str">
        <f t="shared" si="20"/>
        <v>31.03.2022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53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0" t="str">
        <f t="shared" si="20"/>
        <v>31.03.2022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0" t="str">
        <f t="shared" si="20"/>
        <v>31.03.2022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0" t="str">
        <f t="shared" si="20"/>
        <v>31.03.2022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0" t="str">
        <f t="shared" si="20"/>
        <v>31.03.2022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0" t="str">
        <f t="shared" si="20"/>
        <v>31.03.2022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0" t="str">
        <f t="shared" si="20"/>
        <v>31.03.2022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0" t="str">
        <f t="shared" si="20"/>
        <v>31.03.2022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0" t="str">
        <f t="shared" si="20"/>
        <v>31.03.2022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0" t="str">
        <f t="shared" si="20"/>
        <v>31.03.2022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0" t="str">
        <f t="shared" si="20"/>
        <v>31.03.2022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0" t="str">
        <f t="shared" si="20"/>
        <v>31.03.2022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0" t="str">
        <f t="shared" si="20"/>
        <v>31.03.2022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0" t="str">
        <f t="shared" si="20"/>
        <v>31.03.2022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0" t="str">
        <f t="shared" si="20"/>
        <v>31.03.2022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0" t="str">
        <f t="shared" si="20"/>
        <v>31.03.2022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0" t="str">
        <f t="shared" si="20"/>
        <v>31.03.2022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0" t="str">
        <f t="shared" si="20"/>
        <v>31.03.2022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0" t="str">
        <f t="shared" si="20"/>
        <v>31.03.2022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0" t="str">
        <f t="shared" si="20"/>
        <v>31.03.2022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0" t="str">
        <f t="shared" si="20"/>
        <v>31.03.2022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0" t="str">
        <f t="shared" si="20"/>
        <v>31.03.2022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0" t="str">
        <f t="shared" si="20"/>
        <v>31.03.2022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2061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0" t="str">
        <f t="shared" si="20"/>
        <v>31.03.2022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-2003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0" t="str">
        <f t="shared" si="20"/>
        <v>31.03.2022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0" t="str">
        <f t="shared" si="20"/>
        <v>31.03.2022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-90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0" t="str">
        <f t="shared" si="20"/>
        <v>31.03.2022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0" t="str">
        <f t="shared" si="20"/>
        <v>31.03.2022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0" t="str">
        <f t="shared" si="20"/>
        <v>31.03.2022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-32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0" t="str">
        <f t="shared" si="20"/>
        <v>31.03.2022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-22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0" t="str">
        <f t="shared" si="20"/>
        <v>31.03.2022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25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0" t="str">
        <f t="shared" si="20"/>
        <v>31.03.2022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0" t="str">
        <f t="shared" si="20"/>
        <v>31.03.2022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0" t="str">
        <f t="shared" si="20"/>
        <v>31.03.2022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9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0" t="str">
        <f aca="true" t="shared" si="23" ref="C218:C281">endDate</f>
        <v>31.03.2022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0" t="str">
        <f t="shared" si="23"/>
        <v>31.03.2022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0" t="str">
        <f t="shared" si="23"/>
        <v>31.03.2022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0" t="str">
        <f t="shared" si="23"/>
        <v>31.03.2022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0" t="str">
        <f t="shared" si="23"/>
        <v>31.03.2022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0" t="str">
        <f t="shared" si="23"/>
        <v>31.03.2022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0" t="str">
        <f t="shared" si="23"/>
        <v>31.03.2022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0" t="str">
        <f t="shared" si="23"/>
        <v>31.03.2022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0" t="str">
        <f t="shared" si="23"/>
        <v>31.03.2022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0" t="str">
        <f t="shared" si="23"/>
        <v>31.03.2022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0" t="str">
        <f t="shared" si="23"/>
        <v>31.03.2022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0" t="str">
        <f t="shared" si="23"/>
        <v>31.03.2022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0" t="str">
        <f t="shared" si="23"/>
        <v>31.03.2022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0" t="str">
        <f t="shared" si="23"/>
        <v>31.03.2022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0" t="str">
        <f t="shared" si="23"/>
        <v>31.03.2022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0" t="str">
        <f t="shared" si="23"/>
        <v>31.03.2022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0" t="str">
        <f t="shared" si="23"/>
        <v>31.03.2022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0" t="str">
        <f t="shared" si="23"/>
        <v>31.03.2022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0" t="str">
        <f t="shared" si="23"/>
        <v>31.03.2022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0" t="str">
        <f t="shared" si="23"/>
        <v>31.03.2022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0" t="str">
        <f t="shared" si="23"/>
        <v>31.03.2022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0" t="str">
        <f t="shared" si="23"/>
        <v>31.03.2022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0" t="str">
        <f t="shared" si="23"/>
        <v>31.03.2022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0" t="str">
        <f t="shared" si="23"/>
        <v>31.03.2022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0" t="str">
        <f t="shared" si="23"/>
        <v>31.03.2022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0" t="str">
        <f t="shared" si="23"/>
        <v>31.03.2022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0" t="str">
        <f t="shared" si="23"/>
        <v>31.03.2022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0" t="str">
        <f t="shared" si="23"/>
        <v>31.03.2022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0" t="str">
        <f t="shared" si="23"/>
        <v>31.03.2022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0" t="str">
        <f t="shared" si="23"/>
        <v>31.03.2022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0" t="str">
        <f t="shared" si="23"/>
        <v>31.03.2022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0" t="str">
        <f t="shared" si="23"/>
        <v>31.03.2022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0" t="str">
        <f t="shared" si="23"/>
        <v>31.03.2022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0" t="str">
        <f t="shared" si="23"/>
        <v>31.03.2022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0" t="str">
        <f t="shared" si="23"/>
        <v>31.03.2022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0" t="str">
        <f t="shared" si="23"/>
        <v>31.03.2022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0" t="str">
        <f t="shared" si="23"/>
        <v>31.03.2022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0" t="str">
        <f t="shared" si="23"/>
        <v>31.03.2022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0" t="str">
        <f t="shared" si="23"/>
        <v>31.03.2022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0" t="str">
        <f t="shared" si="23"/>
        <v>31.03.2022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0" t="str">
        <f t="shared" si="23"/>
        <v>31.03.2022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0" t="str">
        <f t="shared" si="23"/>
        <v>31.03.2022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0" t="str">
        <f t="shared" si="23"/>
        <v>31.03.2022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0" t="str">
        <f t="shared" si="23"/>
        <v>31.03.2022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0" t="str">
        <f t="shared" si="23"/>
        <v>31.03.2022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0" t="str">
        <f t="shared" si="23"/>
        <v>31.03.2022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0" t="str">
        <f t="shared" si="23"/>
        <v>31.03.2022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0" t="str">
        <f t="shared" si="23"/>
        <v>31.03.2022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0" t="str">
        <f t="shared" si="23"/>
        <v>31.03.2022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0" t="str">
        <f t="shared" si="23"/>
        <v>31.03.2022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0" t="str">
        <f t="shared" si="23"/>
        <v>31.03.2022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0" t="str">
        <f t="shared" si="23"/>
        <v>31.03.2022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0" t="str">
        <f t="shared" si="23"/>
        <v>31.03.2022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0" t="str">
        <f t="shared" si="23"/>
        <v>31.03.2022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0" t="str">
        <f t="shared" si="23"/>
        <v>31.03.2022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0" t="str">
        <f t="shared" si="23"/>
        <v>31.03.2022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0" t="str">
        <f t="shared" si="23"/>
        <v>31.03.2022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0" t="str">
        <f t="shared" si="23"/>
        <v>31.03.2022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0" t="str">
        <f t="shared" si="23"/>
        <v>31.03.2022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0" t="str">
        <f t="shared" si="23"/>
        <v>31.03.2022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0" t="str">
        <f t="shared" si="23"/>
        <v>31.03.2022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0" t="str">
        <f t="shared" si="23"/>
        <v>31.03.2022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0" t="str">
        <f t="shared" si="23"/>
        <v>31.03.2022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0" t="str">
        <f t="shared" si="23"/>
        <v>31.03.2022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0" t="str">
        <f aca="true" t="shared" si="26" ref="C282:C345">endDate</f>
        <v>31.03.2022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0" t="str">
        <f t="shared" si="26"/>
        <v>31.03.2022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0" t="str">
        <f t="shared" si="26"/>
        <v>31.03.2022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0" t="str">
        <f t="shared" si="26"/>
        <v>31.03.2022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0" t="str">
        <f t="shared" si="26"/>
        <v>31.03.2022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0" t="str">
        <f t="shared" si="26"/>
        <v>31.03.2022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0" t="str">
        <f t="shared" si="26"/>
        <v>31.03.2022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0" t="str">
        <f t="shared" si="26"/>
        <v>31.03.2022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0" t="str">
        <f t="shared" si="26"/>
        <v>31.03.2022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0" t="str">
        <f t="shared" si="26"/>
        <v>31.03.2022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0" t="str">
        <f t="shared" si="26"/>
        <v>31.03.2022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0" t="str">
        <f t="shared" si="26"/>
        <v>31.03.2022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0" t="str">
        <f t="shared" si="26"/>
        <v>31.03.2022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0" t="str">
        <f t="shared" si="26"/>
        <v>31.03.2022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0" t="str">
        <f t="shared" si="26"/>
        <v>31.03.2022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0" t="str">
        <f t="shared" si="26"/>
        <v>31.03.2022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0" t="str">
        <f t="shared" si="26"/>
        <v>31.03.2022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0" t="str">
        <f t="shared" si="26"/>
        <v>31.03.2022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0" t="str">
        <f t="shared" si="26"/>
        <v>31.03.2022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0" t="str">
        <f t="shared" si="26"/>
        <v>31.03.2022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0" t="str">
        <f t="shared" si="26"/>
        <v>31.03.2022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0" t="str">
        <f t="shared" si="26"/>
        <v>31.03.2022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0" t="str">
        <f t="shared" si="26"/>
        <v>31.03.2022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0" t="str">
        <f t="shared" si="26"/>
        <v>31.03.2022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0" t="str">
        <f t="shared" si="26"/>
        <v>31.03.2022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0" t="str">
        <f t="shared" si="26"/>
        <v>31.03.2022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0" t="str">
        <f t="shared" si="26"/>
        <v>31.03.2022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0" t="str">
        <f t="shared" si="26"/>
        <v>31.03.2022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0" t="str">
        <f t="shared" si="26"/>
        <v>31.03.2022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0" t="str">
        <f t="shared" si="26"/>
        <v>31.03.2022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0" t="str">
        <f t="shared" si="26"/>
        <v>31.03.2022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0" t="str">
        <f t="shared" si="26"/>
        <v>31.03.2022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0" t="str">
        <f t="shared" si="26"/>
        <v>31.03.2022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0" t="str">
        <f t="shared" si="26"/>
        <v>31.03.2022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0" t="str">
        <f t="shared" si="26"/>
        <v>31.03.2022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0" t="str">
        <f t="shared" si="26"/>
        <v>31.03.2022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0" t="str">
        <f t="shared" si="26"/>
        <v>31.03.2022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0" t="str">
        <f t="shared" si="26"/>
        <v>31.03.2022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0" t="str">
        <f t="shared" si="26"/>
        <v>31.03.2022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0" t="str">
        <f t="shared" si="26"/>
        <v>31.03.2022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0" t="str">
        <f t="shared" si="26"/>
        <v>31.03.2022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0" t="str">
        <f t="shared" si="26"/>
        <v>31.03.2022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0" t="str">
        <f t="shared" si="26"/>
        <v>31.03.2022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0" t="str">
        <f t="shared" si="26"/>
        <v>31.03.2022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0" t="str">
        <f t="shared" si="26"/>
        <v>31.03.2022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0" t="str">
        <f t="shared" si="26"/>
        <v>31.03.2022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0" t="str">
        <f t="shared" si="26"/>
        <v>31.03.2022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0" t="str">
        <f t="shared" si="26"/>
        <v>31.03.2022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0" t="str">
        <f t="shared" si="26"/>
        <v>31.03.2022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0" t="str">
        <f t="shared" si="26"/>
        <v>31.03.2022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0" t="str">
        <f t="shared" si="26"/>
        <v>31.03.2022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0" t="str">
        <f t="shared" si="26"/>
        <v>31.03.2022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0" t="str">
        <f t="shared" si="26"/>
        <v>31.03.2022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0" t="str">
        <f t="shared" si="26"/>
        <v>31.03.2022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0" t="str">
        <f t="shared" si="26"/>
        <v>31.03.2022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0" t="str">
        <f t="shared" si="26"/>
        <v>31.03.2022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0" t="str">
        <f t="shared" si="26"/>
        <v>31.03.2022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0" t="str">
        <f t="shared" si="26"/>
        <v>31.03.2022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0" t="str">
        <f t="shared" si="26"/>
        <v>31.03.2022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0" t="str">
        <f t="shared" si="26"/>
        <v>31.03.2022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0" t="str">
        <f t="shared" si="26"/>
        <v>31.03.2022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0" t="str">
        <f t="shared" si="26"/>
        <v>31.03.2022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0" t="str">
        <f t="shared" si="26"/>
        <v>31.03.2022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0" t="str">
        <f t="shared" si="26"/>
        <v>31.03.2022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0" t="str">
        <f aca="true" t="shared" si="29" ref="C346:C409">endDate</f>
        <v>31.03.2022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0" t="str">
        <f t="shared" si="29"/>
        <v>31.03.2022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0" t="str">
        <f t="shared" si="29"/>
        <v>31.03.2022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0" t="str">
        <f t="shared" si="29"/>
        <v>31.03.2022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0" t="str">
        <f t="shared" si="29"/>
        <v>31.03.2022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7513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0" t="str">
        <f t="shared" si="29"/>
        <v>31.03.2022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0" t="str">
        <f t="shared" si="29"/>
        <v>31.03.2022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0" t="str">
        <f t="shared" si="29"/>
        <v>31.03.2022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0" t="str">
        <f t="shared" si="29"/>
        <v>31.03.2022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7513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0" t="str">
        <f t="shared" si="29"/>
        <v>31.03.2022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272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0" t="str">
        <f t="shared" si="29"/>
        <v>31.03.2022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0" t="str">
        <f t="shared" si="29"/>
        <v>31.03.2022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0" t="str">
        <f t="shared" si="29"/>
        <v>31.03.2022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0" t="str">
        <f t="shared" si="29"/>
        <v>31.03.2022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0" t="str">
        <f t="shared" si="29"/>
        <v>31.03.2022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0" t="str">
        <f t="shared" si="29"/>
        <v>31.03.2022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0" t="str">
        <f t="shared" si="29"/>
        <v>31.03.2022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0" t="str">
        <f t="shared" si="29"/>
        <v>31.03.2022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0" t="str">
        <f t="shared" si="29"/>
        <v>31.03.2022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0" t="str">
        <f t="shared" si="29"/>
        <v>31.03.2022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0" t="str">
        <f t="shared" si="29"/>
        <v>31.03.2022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0" t="str">
        <f t="shared" si="29"/>
        <v>31.03.2022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0" t="str">
        <f t="shared" si="29"/>
        <v>31.03.2022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7785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0" t="str">
        <f t="shared" si="29"/>
        <v>31.03.2022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0" t="str">
        <f t="shared" si="29"/>
        <v>31.03.2022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0" t="str">
        <f t="shared" si="29"/>
        <v>31.03.2022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7785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0" t="str">
        <f t="shared" si="29"/>
        <v>31.03.2022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0" t="str">
        <f t="shared" si="29"/>
        <v>31.03.2022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0" t="str">
        <f t="shared" si="29"/>
        <v>31.03.2022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0" t="str">
        <f t="shared" si="29"/>
        <v>31.03.2022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0" t="str">
        <f t="shared" si="29"/>
        <v>31.03.2022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0" t="str">
        <f t="shared" si="29"/>
        <v>31.03.2022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0" t="str">
        <f t="shared" si="29"/>
        <v>31.03.2022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0" t="str">
        <f t="shared" si="29"/>
        <v>31.03.2022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0" t="str">
        <f t="shared" si="29"/>
        <v>31.03.2022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0" t="str">
        <f t="shared" si="29"/>
        <v>31.03.2022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0" t="str">
        <f t="shared" si="29"/>
        <v>31.03.2022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0" t="str">
        <f t="shared" si="29"/>
        <v>31.03.2022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0" t="str">
        <f t="shared" si="29"/>
        <v>31.03.2022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0" t="str">
        <f t="shared" si="29"/>
        <v>31.03.2022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0" t="str">
        <f t="shared" si="29"/>
        <v>31.03.2022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0" t="str">
        <f t="shared" si="29"/>
        <v>31.03.2022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0" t="str">
        <f t="shared" si="29"/>
        <v>31.03.2022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0" t="str">
        <f t="shared" si="29"/>
        <v>31.03.2022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0" t="str">
        <f t="shared" si="29"/>
        <v>31.03.2022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0" t="str">
        <f t="shared" si="29"/>
        <v>31.03.2022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0" t="str">
        <f t="shared" si="29"/>
        <v>31.03.2022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0" t="str">
        <f t="shared" si="29"/>
        <v>31.03.2022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0" t="str">
        <f t="shared" si="29"/>
        <v>31.03.2022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0" t="str">
        <f t="shared" si="29"/>
        <v>31.03.2022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0" t="str">
        <f t="shared" si="29"/>
        <v>31.03.2022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0" t="str">
        <f t="shared" si="29"/>
        <v>31.03.2022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0" t="str">
        <f t="shared" si="29"/>
        <v>31.03.2022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0" t="str">
        <f t="shared" si="29"/>
        <v>31.03.2022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0" t="str">
        <f t="shared" si="29"/>
        <v>31.03.2022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0" t="str">
        <f t="shared" si="29"/>
        <v>31.03.2022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0" t="str">
        <f t="shared" si="29"/>
        <v>31.03.2022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0" t="str">
        <f t="shared" si="29"/>
        <v>31.03.2022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0" t="str">
        <f t="shared" si="29"/>
        <v>31.03.2022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0" t="str">
        <f t="shared" si="29"/>
        <v>31.03.2022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0" t="str">
        <f t="shared" si="29"/>
        <v>31.03.2022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0" t="str">
        <f t="shared" si="29"/>
        <v>31.03.2022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0" t="str">
        <f t="shared" si="29"/>
        <v>31.03.2022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0" t="str">
        <f t="shared" si="29"/>
        <v>31.03.2022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0" t="str">
        <f aca="true" t="shared" si="32" ref="C410:C459">endDate</f>
        <v>31.03.2022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0" t="str">
        <f t="shared" si="32"/>
        <v>31.03.2022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0" t="str">
        <f t="shared" si="32"/>
        <v>31.03.2022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0" t="str">
        <f t="shared" si="32"/>
        <v>31.03.2022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0" t="str">
        <f t="shared" si="32"/>
        <v>31.03.2022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0" t="str">
        <f t="shared" si="32"/>
        <v>31.03.2022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0" t="str">
        <f t="shared" si="32"/>
        <v>31.03.2022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18507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0" t="str">
        <f t="shared" si="32"/>
        <v>31.03.2022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0" t="str">
        <f t="shared" si="32"/>
        <v>31.03.2022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0" t="str">
        <f t="shared" si="32"/>
        <v>31.03.2022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0" t="str">
        <f t="shared" si="32"/>
        <v>31.03.2022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18507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0" t="str">
        <f t="shared" si="32"/>
        <v>31.03.2022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272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0" t="str">
        <f t="shared" si="32"/>
        <v>31.03.2022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0" t="str">
        <f t="shared" si="32"/>
        <v>31.03.2022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0" t="str">
        <f t="shared" si="32"/>
        <v>31.03.2022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0" t="str">
        <f t="shared" si="32"/>
        <v>31.03.2022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0" t="str">
        <f t="shared" si="32"/>
        <v>31.03.2022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0" t="str">
        <f t="shared" si="32"/>
        <v>31.03.2022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0" t="str">
        <f t="shared" si="32"/>
        <v>31.03.2022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0" t="str">
        <f t="shared" si="32"/>
        <v>31.03.2022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0" t="str">
        <f t="shared" si="32"/>
        <v>31.03.2022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0" t="str">
        <f t="shared" si="32"/>
        <v>31.03.2022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0" t="str">
        <f t="shared" si="32"/>
        <v>31.03.2022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0" t="str">
        <f t="shared" si="32"/>
        <v>31.03.2022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0" t="str">
        <f t="shared" si="32"/>
        <v>31.03.2022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18779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0" t="str">
        <f t="shared" si="32"/>
        <v>31.03.2022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0" t="str">
        <f t="shared" si="32"/>
        <v>31.03.2022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0" t="str">
        <f t="shared" si="32"/>
        <v>31.03.2022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18779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0" t="str">
        <f t="shared" si="32"/>
        <v>31.03.2022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0" t="str">
        <f t="shared" si="32"/>
        <v>31.03.2022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0" t="str">
        <f t="shared" si="32"/>
        <v>31.03.2022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0" t="str">
        <f t="shared" si="32"/>
        <v>31.03.2022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0" t="str">
        <f t="shared" si="32"/>
        <v>31.03.2022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0" t="str">
        <f t="shared" si="32"/>
        <v>31.03.2022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0" t="str">
        <f t="shared" si="32"/>
        <v>31.03.2022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0" t="str">
        <f t="shared" si="32"/>
        <v>31.03.2022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0" t="str">
        <f t="shared" si="32"/>
        <v>31.03.2022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0" t="str">
        <f t="shared" si="32"/>
        <v>31.03.2022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0" t="str">
        <f t="shared" si="32"/>
        <v>31.03.2022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0" t="str">
        <f t="shared" si="32"/>
        <v>31.03.2022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0" t="str">
        <f t="shared" si="32"/>
        <v>31.03.2022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0" t="str">
        <f t="shared" si="32"/>
        <v>31.03.2022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0" t="str">
        <f t="shared" si="32"/>
        <v>31.03.2022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0" t="str">
        <f t="shared" si="32"/>
        <v>31.03.2022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0" t="str">
        <f t="shared" si="32"/>
        <v>31.03.2022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0" t="str">
        <f t="shared" si="32"/>
        <v>31.03.2022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0" t="str">
        <f t="shared" si="32"/>
        <v>31.03.2022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0" t="str">
        <f t="shared" si="32"/>
        <v>31.03.2022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0" t="str">
        <f t="shared" si="32"/>
        <v>31.03.2022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0" t="str">
        <f t="shared" si="32"/>
        <v>31.03.2022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9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0" t="str">
        <f aca="true" t="shared" si="35" ref="C461:C524">endDate</f>
        <v>31.03.2022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0" t="str">
        <f t="shared" si="35"/>
        <v>31.03.2022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0" t="str">
        <f t="shared" si="35"/>
        <v>31.03.2022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0" t="str">
        <f t="shared" si="35"/>
        <v>31.03.2022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0" t="str">
        <f t="shared" si="35"/>
        <v>31.03.2022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0" t="str">
        <f t="shared" si="35"/>
        <v>31.03.2022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0" t="str">
        <f t="shared" si="35"/>
        <v>31.03.2022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0" t="str">
        <f t="shared" si="35"/>
        <v>31.03.2022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0" t="str">
        <f t="shared" si="35"/>
        <v>31.03.2022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0" t="str">
        <f t="shared" si="35"/>
        <v>31.03.2022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0" t="str">
        <f t="shared" si="35"/>
        <v>31.03.2022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0" t="str">
        <f t="shared" si="35"/>
        <v>31.03.2022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0" t="str">
        <f t="shared" si="35"/>
        <v>31.03.2022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0" t="str">
        <f t="shared" si="35"/>
        <v>31.03.2022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0" t="str">
        <f t="shared" si="35"/>
        <v>31.03.2022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0" t="str">
        <f t="shared" si="35"/>
        <v>31.03.2022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0" t="str">
        <f t="shared" si="35"/>
        <v>31.03.2022</v>
      </c>
      <c r="D477" s="105" t="s">
        <v>562</v>
      </c>
      <c r="E477" s="496">
        <v>1</v>
      </c>
      <c r="F477" s="105" t="s">
        <v>561</v>
      </c>
      <c r="H477" s="105">
        <f>'Справка 6'!D30</f>
        <v>9716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0" t="str">
        <f t="shared" si="35"/>
        <v>31.03.2022</v>
      </c>
      <c r="D478" s="105" t="s">
        <v>563</v>
      </c>
      <c r="E478" s="496">
        <v>1</v>
      </c>
      <c r="F478" s="105" t="s">
        <v>108</v>
      </c>
      <c r="H478" s="105">
        <f>'Справка 6'!D31</f>
        <v>9716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0" t="str">
        <f t="shared" si="35"/>
        <v>31.03.2022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0" t="str">
        <f t="shared" si="35"/>
        <v>31.03.2022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0" t="str">
        <f t="shared" si="35"/>
        <v>31.03.2022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0" t="str">
        <f t="shared" si="35"/>
        <v>31.03.2022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0" t="str">
        <f t="shared" si="35"/>
        <v>31.03.2022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0" t="str">
        <f t="shared" si="35"/>
        <v>31.03.2022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0" t="str">
        <f t="shared" si="35"/>
        <v>31.03.2022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0" t="str">
        <f t="shared" si="35"/>
        <v>31.03.2022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0" t="str">
        <f t="shared" si="35"/>
        <v>31.03.2022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0" t="str">
        <f t="shared" si="35"/>
        <v>31.03.2022</v>
      </c>
      <c r="D488" s="105" t="s">
        <v>578</v>
      </c>
      <c r="E488" s="496">
        <v>1</v>
      </c>
      <c r="F488" s="105" t="s">
        <v>827</v>
      </c>
      <c r="H488" s="105">
        <f>'Справка 6'!D41</f>
        <v>9716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0" t="str">
        <f t="shared" si="35"/>
        <v>31.03.2022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0" t="str">
        <f t="shared" si="35"/>
        <v>31.03.2022</v>
      </c>
      <c r="D490" s="105" t="s">
        <v>583</v>
      </c>
      <c r="E490" s="496">
        <v>1</v>
      </c>
      <c r="F490" s="105" t="s">
        <v>582</v>
      </c>
      <c r="H490" s="105">
        <f>'Справка 6'!D43</f>
        <v>9716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0" t="str">
        <f t="shared" si="35"/>
        <v>31.03.2022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0" t="str">
        <f t="shared" si="35"/>
        <v>31.03.2022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0" t="str">
        <f t="shared" si="35"/>
        <v>31.03.2022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0" t="str">
        <f t="shared" si="35"/>
        <v>31.03.2022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0" t="str">
        <f t="shared" si="35"/>
        <v>31.03.2022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0" t="str">
        <f t="shared" si="35"/>
        <v>31.03.2022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0" t="str">
        <f t="shared" si="35"/>
        <v>31.03.2022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0" t="str">
        <f t="shared" si="35"/>
        <v>31.03.2022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0" t="str">
        <f t="shared" si="35"/>
        <v>31.03.2022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0" t="str">
        <f t="shared" si="35"/>
        <v>31.03.2022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0" t="str">
        <f t="shared" si="35"/>
        <v>31.03.2022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0" t="str">
        <f t="shared" si="35"/>
        <v>31.03.2022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0" t="str">
        <f t="shared" si="35"/>
        <v>31.03.2022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0" t="str">
        <f t="shared" si="35"/>
        <v>31.03.2022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0" t="str">
        <f t="shared" si="35"/>
        <v>31.03.2022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0" t="str">
        <f t="shared" si="35"/>
        <v>31.03.2022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0" t="str">
        <f t="shared" si="35"/>
        <v>31.03.2022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0" t="str">
        <f t="shared" si="35"/>
        <v>31.03.2022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0" t="str">
        <f t="shared" si="35"/>
        <v>31.03.2022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0" t="str">
        <f t="shared" si="35"/>
        <v>31.03.2022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0" t="str">
        <f t="shared" si="35"/>
        <v>31.03.2022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0" t="str">
        <f t="shared" si="35"/>
        <v>31.03.2022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0" t="str">
        <f t="shared" si="35"/>
        <v>31.03.2022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0" t="str">
        <f t="shared" si="35"/>
        <v>31.03.2022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0" t="str">
        <f t="shared" si="35"/>
        <v>31.03.2022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0" t="str">
        <f t="shared" si="35"/>
        <v>31.03.2022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0" t="str">
        <f t="shared" si="35"/>
        <v>31.03.2022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0" t="str">
        <f t="shared" si="35"/>
        <v>31.03.2022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0" t="str">
        <f t="shared" si="35"/>
        <v>31.03.2022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0" t="str">
        <f t="shared" si="35"/>
        <v>31.03.2022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0" t="str">
        <f t="shared" si="35"/>
        <v>31.03.2022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0" t="str">
        <f t="shared" si="35"/>
        <v>31.03.2022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0" t="str">
        <f t="shared" si="35"/>
        <v>31.03.2022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0" t="str">
        <f t="shared" si="35"/>
        <v>31.03.2022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0" t="str">
        <f aca="true" t="shared" si="38" ref="C525:C588">endDate</f>
        <v>31.03.2022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0" t="str">
        <f t="shared" si="38"/>
        <v>31.03.2022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0" t="str">
        <f t="shared" si="38"/>
        <v>31.03.2022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0" t="str">
        <f t="shared" si="38"/>
        <v>31.03.2022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0" t="str">
        <f t="shared" si="38"/>
        <v>31.03.2022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0" t="str">
        <f t="shared" si="38"/>
        <v>31.03.2022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0" t="str">
        <f t="shared" si="38"/>
        <v>31.03.2022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0" t="str">
        <f t="shared" si="38"/>
        <v>31.03.2022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0" t="str">
        <f t="shared" si="38"/>
        <v>31.03.2022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0" t="str">
        <f t="shared" si="38"/>
        <v>31.03.2022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0" t="str">
        <f t="shared" si="38"/>
        <v>31.03.2022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0" t="str">
        <f t="shared" si="38"/>
        <v>31.03.2022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0" t="str">
        <f t="shared" si="38"/>
        <v>31.03.2022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0" t="str">
        <f t="shared" si="38"/>
        <v>31.03.2022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0" t="str">
        <f t="shared" si="38"/>
        <v>31.03.2022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0" t="str">
        <f t="shared" si="38"/>
        <v>31.03.2022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0" t="str">
        <f t="shared" si="38"/>
        <v>31.03.2022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0" t="str">
        <f t="shared" si="38"/>
        <v>31.03.2022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0" t="str">
        <f t="shared" si="38"/>
        <v>31.03.2022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0" t="str">
        <f t="shared" si="38"/>
        <v>31.03.2022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0" t="str">
        <f t="shared" si="38"/>
        <v>31.03.2022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0" t="str">
        <f t="shared" si="38"/>
        <v>31.03.2022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0" t="str">
        <f t="shared" si="38"/>
        <v>31.03.2022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0" t="str">
        <f t="shared" si="38"/>
        <v>31.03.2022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0" t="str">
        <f t="shared" si="38"/>
        <v>31.03.2022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0" t="str">
        <f t="shared" si="38"/>
        <v>31.03.2022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0" t="str">
        <f t="shared" si="38"/>
        <v>31.03.2022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0" t="str">
        <f t="shared" si="38"/>
        <v>31.03.2022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0" t="str">
        <f t="shared" si="38"/>
        <v>31.03.2022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0" t="str">
        <f t="shared" si="38"/>
        <v>31.03.2022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0" t="str">
        <f t="shared" si="38"/>
        <v>31.03.2022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0" t="str">
        <f t="shared" si="38"/>
        <v>31.03.2022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0" t="str">
        <f t="shared" si="38"/>
        <v>31.03.2022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0" t="str">
        <f t="shared" si="38"/>
        <v>31.03.2022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0" t="str">
        <f t="shared" si="38"/>
        <v>31.03.2022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0" t="str">
        <f t="shared" si="38"/>
        <v>31.03.2022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0" t="str">
        <f t="shared" si="38"/>
        <v>31.03.2022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0" t="str">
        <f t="shared" si="38"/>
        <v>31.03.2022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0" t="str">
        <f t="shared" si="38"/>
        <v>31.03.2022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0" t="str">
        <f t="shared" si="38"/>
        <v>31.03.2022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0" t="str">
        <f t="shared" si="38"/>
        <v>31.03.2022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0" t="str">
        <f t="shared" si="38"/>
        <v>31.03.2022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0" t="str">
        <f t="shared" si="38"/>
        <v>31.03.2022</v>
      </c>
      <c r="D567" s="105" t="s">
        <v>562</v>
      </c>
      <c r="E567" s="496">
        <v>4</v>
      </c>
      <c r="F567" s="105" t="s">
        <v>561</v>
      </c>
      <c r="H567" s="105">
        <f>'Справка 6'!G30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0" t="str">
        <f t="shared" si="38"/>
        <v>31.03.2022</v>
      </c>
      <c r="D568" s="105" t="s">
        <v>563</v>
      </c>
      <c r="E568" s="496">
        <v>4</v>
      </c>
      <c r="F568" s="105" t="s">
        <v>108</v>
      </c>
      <c r="H568" s="105">
        <f>'Справка 6'!G31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0" t="str">
        <f t="shared" si="38"/>
        <v>31.03.2022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0" t="str">
        <f t="shared" si="38"/>
        <v>31.03.2022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0" t="str">
        <f t="shared" si="38"/>
        <v>31.03.2022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0" t="str">
        <f t="shared" si="38"/>
        <v>31.03.2022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0" t="str">
        <f t="shared" si="38"/>
        <v>31.03.2022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0" t="str">
        <f t="shared" si="38"/>
        <v>31.03.2022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0" t="str">
        <f t="shared" si="38"/>
        <v>31.03.2022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0" t="str">
        <f t="shared" si="38"/>
        <v>31.03.2022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0" t="str">
        <f t="shared" si="38"/>
        <v>31.03.2022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0" t="str">
        <f t="shared" si="38"/>
        <v>31.03.2022</v>
      </c>
      <c r="D578" s="105" t="s">
        <v>578</v>
      </c>
      <c r="E578" s="496">
        <v>4</v>
      </c>
      <c r="F578" s="105" t="s">
        <v>827</v>
      </c>
      <c r="H578" s="105">
        <f>'Справка 6'!G41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0" t="str">
        <f t="shared" si="38"/>
        <v>31.03.2022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0" t="str">
        <f t="shared" si="38"/>
        <v>31.03.2022</v>
      </c>
      <c r="D580" s="105" t="s">
        <v>583</v>
      </c>
      <c r="E580" s="496">
        <v>4</v>
      </c>
      <c r="F580" s="105" t="s">
        <v>582</v>
      </c>
      <c r="H580" s="105">
        <f>'Справка 6'!G43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0" t="str">
        <f t="shared" si="38"/>
        <v>31.03.2022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0" t="str">
        <f t="shared" si="38"/>
        <v>31.03.2022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0" t="str">
        <f t="shared" si="38"/>
        <v>31.03.2022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0" t="str">
        <f t="shared" si="38"/>
        <v>31.03.2022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0" t="str">
        <f t="shared" si="38"/>
        <v>31.03.2022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0" t="str">
        <f t="shared" si="38"/>
        <v>31.03.2022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0" t="str">
        <f t="shared" si="38"/>
        <v>31.03.2022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0" t="str">
        <f t="shared" si="38"/>
        <v>31.03.2022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0" t="str">
        <f aca="true" t="shared" si="41" ref="C589:C652">endDate</f>
        <v>31.03.2022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0" t="str">
        <f t="shared" si="41"/>
        <v>31.03.2022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0" t="str">
        <f t="shared" si="41"/>
        <v>31.03.2022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0" t="str">
        <f t="shared" si="41"/>
        <v>31.03.2022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0" t="str">
        <f t="shared" si="41"/>
        <v>31.03.2022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0" t="str">
        <f t="shared" si="41"/>
        <v>31.03.2022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0" t="str">
        <f t="shared" si="41"/>
        <v>31.03.2022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0" t="str">
        <f t="shared" si="41"/>
        <v>31.03.2022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0" t="str">
        <f t="shared" si="41"/>
        <v>31.03.2022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0" t="str">
        <f t="shared" si="41"/>
        <v>31.03.2022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0" t="str">
        <f t="shared" si="41"/>
        <v>31.03.2022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0" t="str">
        <f t="shared" si="41"/>
        <v>31.03.2022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0" t="str">
        <f t="shared" si="41"/>
        <v>31.03.2022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0" t="str">
        <f t="shared" si="41"/>
        <v>31.03.2022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0" t="str">
        <f t="shared" si="41"/>
        <v>31.03.2022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0" t="str">
        <f t="shared" si="41"/>
        <v>31.03.2022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0" t="str">
        <f t="shared" si="41"/>
        <v>31.03.2022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0" t="str">
        <f t="shared" si="41"/>
        <v>31.03.2022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0" t="str">
        <f t="shared" si="41"/>
        <v>31.03.2022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0" t="str">
        <f t="shared" si="41"/>
        <v>31.03.2022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0" t="str">
        <f t="shared" si="41"/>
        <v>31.03.2022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0" t="str">
        <f t="shared" si="41"/>
        <v>31.03.2022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0" t="str">
        <f t="shared" si="41"/>
        <v>31.03.2022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0" t="str">
        <f t="shared" si="41"/>
        <v>31.03.2022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0" t="str">
        <f t="shared" si="41"/>
        <v>31.03.2022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0" t="str">
        <f t="shared" si="41"/>
        <v>31.03.2022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0" t="str">
        <f t="shared" si="41"/>
        <v>31.03.2022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0" t="str">
        <f t="shared" si="41"/>
        <v>31.03.2022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0" t="str">
        <f t="shared" si="41"/>
        <v>31.03.2022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0" t="str">
        <f t="shared" si="41"/>
        <v>31.03.2022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0" t="str">
        <f t="shared" si="41"/>
        <v>31.03.2022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0" t="str">
        <f t="shared" si="41"/>
        <v>31.03.2022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0" t="str">
        <f t="shared" si="41"/>
        <v>31.03.2022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0" t="str">
        <f t="shared" si="41"/>
        <v>31.03.2022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0" t="str">
        <f t="shared" si="41"/>
        <v>31.03.2022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0" t="str">
        <f t="shared" si="41"/>
        <v>31.03.2022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0" t="str">
        <f t="shared" si="41"/>
        <v>31.03.2022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0" t="str">
        <f t="shared" si="41"/>
        <v>31.03.2022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0" t="str">
        <f t="shared" si="41"/>
        <v>31.03.2022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0" t="str">
        <f t="shared" si="41"/>
        <v>31.03.2022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0" t="str">
        <f t="shared" si="41"/>
        <v>31.03.2022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0" t="str">
        <f t="shared" si="41"/>
        <v>31.03.2022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0" t="str">
        <f t="shared" si="41"/>
        <v>31.03.2022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0" t="str">
        <f t="shared" si="41"/>
        <v>31.03.2022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0" t="str">
        <f t="shared" si="41"/>
        <v>31.03.2022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0" t="str">
        <f t="shared" si="41"/>
        <v>31.03.2022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0" t="str">
        <f t="shared" si="41"/>
        <v>31.03.2022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0" t="str">
        <f t="shared" si="41"/>
        <v>31.03.2022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0" t="str">
        <f t="shared" si="41"/>
        <v>31.03.2022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0" t="str">
        <f t="shared" si="41"/>
        <v>31.03.2022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0" t="str">
        <f t="shared" si="41"/>
        <v>31.03.2022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0" t="str">
        <f t="shared" si="41"/>
        <v>31.03.2022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0" t="str">
        <f t="shared" si="41"/>
        <v>31.03.2022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0" t="str">
        <f t="shared" si="41"/>
        <v>31.03.2022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0" t="str">
        <f t="shared" si="41"/>
        <v>31.03.2022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0" t="str">
        <f t="shared" si="41"/>
        <v>31.03.2022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0" t="str">
        <f t="shared" si="41"/>
        <v>31.03.2022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0" t="str">
        <f t="shared" si="41"/>
        <v>31.03.2022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0" t="str">
        <f t="shared" si="41"/>
        <v>31.03.2022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0" t="str">
        <f t="shared" si="41"/>
        <v>31.03.2022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0" t="str">
        <f t="shared" si="41"/>
        <v>31.03.2022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0" t="str">
        <f t="shared" si="41"/>
        <v>31.03.2022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0" t="str">
        <f t="shared" si="41"/>
        <v>31.03.2022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0" t="str">
        <f t="shared" si="41"/>
        <v>31.03.2022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0" t="str">
        <f aca="true" t="shared" si="44" ref="C653:C716">endDate</f>
        <v>31.03.2022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0" t="str">
        <f t="shared" si="44"/>
        <v>31.03.2022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0" t="str">
        <f t="shared" si="44"/>
        <v>31.03.2022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0" t="str">
        <f t="shared" si="44"/>
        <v>31.03.2022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0" t="str">
        <f t="shared" si="44"/>
        <v>31.03.2022</v>
      </c>
      <c r="D657" s="105" t="s">
        <v>562</v>
      </c>
      <c r="E657" s="496">
        <v>7</v>
      </c>
      <c r="F657" s="105" t="s">
        <v>561</v>
      </c>
      <c r="H657" s="105">
        <f>'Справка 6'!J30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0" t="str">
        <f t="shared" si="44"/>
        <v>31.03.2022</v>
      </c>
      <c r="D658" s="105" t="s">
        <v>563</v>
      </c>
      <c r="E658" s="496">
        <v>7</v>
      </c>
      <c r="F658" s="105" t="s">
        <v>108</v>
      </c>
      <c r="H658" s="105">
        <f>'Справка 6'!J31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0" t="str">
        <f t="shared" si="44"/>
        <v>31.03.2022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0" t="str">
        <f t="shared" si="44"/>
        <v>31.03.2022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0" t="str">
        <f t="shared" si="44"/>
        <v>31.03.2022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0" t="str">
        <f t="shared" si="44"/>
        <v>31.03.2022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0" t="str">
        <f t="shared" si="44"/>
        <v>31.03.2022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0" t="str">
        <f t="shared" si="44"/>
        <v>31.03.2022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0" t="str">
        <f t="shared" si="44"/>
        <v>31.03.2022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0" t="str">
        <f t="shared" si="44"/>
        <v>31.03.2022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0" t="str">
        <f t="shared" si="44"/>
        <v>31.03.2022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0" t="str">
        <f t="shared" si="44"/>
        <v>31.03.2022</v>
      </c>
      <c r="D668" s="105" t="s">
        <v>578</v>
      </c>
      <c r="E668" s="496">
        <v>7</v>
      </c>
      <c r="F668" s="105" t="s">
        <v>827</v>
      </c>
      <c r="H668" s="105">
        <f>'Справка 6'!J41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0" t="str">
        <f t="shared" si="44"/>
        <v>31.03.2022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0" t="str">
        <f t="shared" si="44"/>
        <v>31.03.2022</v>
      </c>
      <c r="D670" s="105" t="s">
        <v>583</v>
      </c>
      <c r="E670" s="496">
        <v>7</v>
      </c>
      <c r="F670" s="105" t="s">
        <v>582</v>
      </c>
      <c r="H670" s="105">
        <f>'Справка 6'!J43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0" t="str">
        <f t="shared" si="44"/>
        <v>31.03.2022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0" t="str">
        <f t="shared" si="44"/>
        <v>31.03.2022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0" t="str">
        <f t="shared" si="44"/>
        <v>31.03.2022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0" t="str">
        <f t="shared" si="44"/>
        <v>31.03.2022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0" t="str">
        <f t="shared" si="44"/>
        <v>31.03.2022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0" t="str">
        <f t="shared" si="44"/>
        <v>31.03.2022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0" t="str">
        <f t="shared" si="44"/>
        <v>31.03.2022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0" t="str">
        <f t="shared" si="44"/>
        <v>31.03.2022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0" t="str">
        <f t="shared" si="44"/>
        <v>31.03.2022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0" t="str">
        <f t="shared" si="44"/>
        <v>31.03.2022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0" t="str">
        <f t="shared" si="44"/>
        <v>31.03.2022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0" t="str">
        <f t="shared" si="44"/>
        <v>31.03.2022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0" t="str">
        <f t="shared" si="44"/>
        <v>31.03.2022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0" t="str">
        <f t="shared" si="44"/>
        <v>31.03.2022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0" t="str">
        <f t="shared" si="44"/>
        <v>31.03.2022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0" t="str">
        <f t="shared" si="44"/>
        <v>31.03.2022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0" t="str">
        <f t="shared" si="44"/>
        <v>31.03.2022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0" t="str">
        <f t="shared" si="44"/>
        <v>31.03.2022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0" t="str">
        <f t="shared" si="44"/>
        <v>31.03.2022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0" t="str">
        <f t="shared" si="44"/>
        <v>31.03.2022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0" t="str">
        <f t="shared" si="44"/>
        <v>31.03.2022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0" t="str">
        <f t="shared" si="44"/>
        <v>31.03.2022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0" t="str">
        <f t="shared" si="44"/>
        <v>31.03.2022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0" t="str">
        <f t="shared" si="44"/>
        <v>31.03.2022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0" t="str">
        <f t="shared" si="44"/>
        <v>31.03.2022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0" t="str">
        <f t="shared" si="44"/>
        <v>31.03.2022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0" t="str">
        <f t="shared" si="44"/>
        <v>31.03.2022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0" t="str">
        <f t="shared" si="44"/>
        <v>31.03.2022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0" t="str">
        <f t="shared" si="44"/>
        <v>31.03.2022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0" t="str">
        <f t="shared" si="44"/>
        <v>31.03.2022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0" t="str">
        <f t="shared" si="44"/>
        <v>31.03.2022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0" t="str">
        <f t="shared" si="44"/>
        <v>31.03.2022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0" t="str">
        <f t="shared" si="44"/>
        <v>31.03.2022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0" t="str">
        <f t="shared" si="44"/>
        <v>31.03.2022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0" t="str">
        <f t="shared" si="44"/>
        <v>31.03.2022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0" t="str">
        <f t="shared" si="44"/>
        <v>31.03.2022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0" t="str">
        <f t="shared" si="44"/>
        <v>31.03.2022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0" t="str">
        <f t="shared" si="44"/>
        <v>31.03.2022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0" t="str">
        <f t="shared" si="44"/>
        <v>31.03.2022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0" t="str">
        <f t="shared" si="44"/>
        <v>31.03.2022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0" t="str">
        <f t="shared" si="44"/>
        <v>31.03.2022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0" t="str">
        <f t="shared" si="44"/>
        <v>31.03.2022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0" t="str">
        <f t="shared" si="44"/>
        <v>31.03.2022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0" t="str">
        <f t="shared" si="44"/>
        <v>31.03.2022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0" t="str">
        <f t="shared" si="44"/>
        <v>31.03.2022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0" t="str">
        <f t="shared" si="44"/>
        <v>31.03.2022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0" t="str">
        <f aca="true" t="shared" si="47" ref="C717:C780">endDate</f>
        <v>31.03.2022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0" t="str">
        <f t="shared" si="47"/>
        <v>31.03.2022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0" t="str">
        <f t="shared" si="47"/>
        <v>31.03.2022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0" t="str">
        <f t="shared" si="47"/>
        <v>31.03.2022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0" t="str">
        <f t="shared" si="47"/>
        <v>31.03.2022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0" t="str">
        <f t="shared" si="47"/>
        <v>31.03.2022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0" t="str">
        <f t="shared" si="47"/>
        <v>31.03.2022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0" t="str">
        <f t="shared" si="47"/>
        <v>31.03.2022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0" t="str">
        <f t="shared" si="47"/>
        <v>31.03.2022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0" t="str">
        <f t="shared" si="47"/>
        <v>31.03.2022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0" t="str">
        <f t="shared" si="47"/>
        <v>31.03.2022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0" t="str">
        <f t="shared" si="47"/>
        <v>31.03.2022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0" t="str">
        <f t="shared" si="47"/>
        <v>31.03.2022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0" t="str">
        <f t="shared" si="47"/>
        <v>31.03.2022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0" t="str">
        <f t="shared" si="47"/>
        <v>31.03.2022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0" t="str">
        <f t="shared" si="47"/>
        <v>31.03.2022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0" t="str">
        <f t="shared" si="47"/>
        <v>31.03.2022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0" t="str">
        <f t="shared" si="47"/>
        <v>31.03.2022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0" t="str">
        <f t="shared" si="47"/>
        <v>31.03.2022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0" t="str">
        <f t="shared" si="47"/>
        <v>31.03.2022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0" t="str">
        <f t="shared" si="47"/>
        <v>31.03.2022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0" t="str">
        <f t="shared" si="47"/>
        <v>31.03.2022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0" t="str">
        <f t="shared" si="47"/>
        <v>31.03.2022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0" t="str">
        <f t="shared" si="47"/>
        <v>31.03.2022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0" t="str">
        <f t="shared" si="47"/>
        <v>31.03.2022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0" t="str">
        <f t="shared" si="47"/>
        <v>31.03.2022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0" t="str">
        <f t="shared" si="47"/>
        <v>31.03.2022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0" t="str">
        <f t="shared" si="47"/>
        <v>31.03.2022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0" t="str">
        <f t="shared" si="47"/>
        <v>31.03.2022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0" t="str">
        <f t="shared" si="47"/>
        <v>31.03.2022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0" t="str">
        <f t="shared" si="47"/>
        <v>31.03.2022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0" t="str">
        <f t="shared" si="47"/>
        <v>31.03.2022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0" t="str">
        <f t="shared" si="47"/>
        <v>31.03.2022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0" t="str">
        <f t="shared" si="47"/>
        <v>31.03.2022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0" t="str">
        <f t="shared" si="47"/>
        <v>31.03.2022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0" t="str">
        <f t="shared" si="47"/>
        <v>31.03.2022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0" t="str">
        <f t="shared" si="47"/>
        <v>31.03.2022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0" t="str">
        <f t="shared" si="47"/>
        <v>31.03.2022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0" t="str">
        <f t="shared" si="47"/>
        <v>31.03.2022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0" t="str">
        <f t="shared" si="47"/>
        <v>31.03.2022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0" t="str">
        <f t="shared" si="47"/>
        <v>31.03.2022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0" t="str">
        <f t="shared" si="47"/>
        <v>31.03.2022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0" t="str">
        <f t="shared" si="47"/>
        <v>31.03.2022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0" t="str">
        <f t="shared" si="47"/>
        <v>31.03.2022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0" t="str">
        <f t="shared" si="47"/>
        <v>31.03.2022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0" t="str">
        <f t="shared" si="47"/>
        <v>31.03.2022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0" t="str">
        <f t="shared" si="47"/>
        <v>31.03.2022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0" t="str">
        <f t="shared" si="47"/>
        <v>31.03.2022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0" t="str">
        <f t="shared" si="47"/>
        <v>31.03.2022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0" t="str">
        <f t="shared" si="47"/>
        <v>31.03.2022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0" t="str">
        <f t="shared" si="47"/>
        <v>31.03.2022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0" t="str">
        <f t="shared" si="47"/>
        <v>31.03.2022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0" t="str">
        <f t="shared" si="47"/>
        <v>31.03.2022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0" t="str">
        <f t="shared" si="47"/>
        <v>31.03.2022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0" t="str">
        <f t="shared" si="47"/>
        <v>31.03.2022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0" t="str">
        <f t="shared" si="47"/>
        <v>31.03.2022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0" t="str">
        <f t="shared" si="47"/>
        <v>31.03.2022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0" t="str">
        <f t="shared" si="47"/>
        <v>31.03.2022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0" t="str">
        <f t="shared" si="47"/>
        <v>31.03.2022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0" t="str">
        <f t="shared" si="47"/>
        <v>31.03.2022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0" t="str">
        <f t="shared" si="47"/>
        <v>31.03.2022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0" t="str">
        <f t="shared" si="47"/>
        <v>31.03.2022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0" t="str">
        <f t="shared" si="47"/>
        <v>31.03.2022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0" t="str">
        <f t="shared" si="47"/>
        <v>31.03.2022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0" t="str">
        <f aca="true" t="shared" si="50" ref="C781:C844">endDate</f>
        <v>31.03.2022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0" t="str">
        <f t="shared" si="50"/>
        <v>31.03.2022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0" t="str">
        <f t="shared" si="50"/>
        <v>31.03.2022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0" t="str">
        <f t="shared" si="50"/>
        <v>31.03.2022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0" t="str">
        <f t="shared" si="50"/>
        <v>31.03.2022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0" t="str">
        <f t="shared" si="50"/>
        <v>31.03.2022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0" t="str">
        <f t="shared" si="50"/>
        <v>31.03.2022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0" t="str">
        <f t="shared" si="50"/>
        <v>31.03.2022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0" t="str">
        <f t="shared" si="50"/>
        <v>31.03.2022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0" t="str">
        <f t="shared" si="50"/>
        <v>31.03.2022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0" t="str">
        <f t="shared" si="50"/>
        <v>31.03.2022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0" t="str">
        <f t="shared" si="50"/>
        <v>31.03.2022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0" t="str">
        <f t="shared" si="50"/>
        <v>31.03.2022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0" t="str">
        <f t="shared" si="50"/>
        <v>31.03.2022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0" t="str">
        <f t="shared" si="50"/>
        <v>31.03.2022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0" t="str">
        <f t="shared" si="50"/>
        <v>31.03.2022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0" t="str">
        <f t="shared" si="50"/>
        <v>31.03.2022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0" t="str">
        <f t="shared" si="50"/>
        <v>31.03.2022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0" t="str">
        <f t="shared" si="50"/>
        <v>31.03.2022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0" t="str">
        <f t="shared" si="50"/>
        <v>31.03.2022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0" t="str">
        <f t="shared" si="50"/>
        <v>31.03.2022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0" t="str">
        <f t="shared" si="50"/>
        <v>31.03.2022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0" t="str">
        <f t="shared" si="50"/>
        <v>31.03.2022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0" t="str">
        <f t="shared" si="50"/>
        <v>31.03.2022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0" t="str">
        <f t="shared" si="50"/>
        <v>31.03.2022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0" t="str">
        <f t="shared" si="50"/>
        <v>31.03.2022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0" t="str">
        <f t="shared" si="50"/>
        <v>31.03.2022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0" t="str">
        <f t="shared" si="50"/>
        <v>31.03.2022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0" t="str">
        <f t="shared" si="50"/>
        <v>31.03.2022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0" t="str">
        <f t="shared" si="50"/>
        <v>31.03.2022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0" t="str">
        <f t="shared" si="50"/>
        <v>31.03.2022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0" t="str">
        <f t="shared" si="50"/>
        <v>31.03.2022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0" t="str">
        <f t="shared" si="50"/>
        <v>31.03.2022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0" t="str">
        <f t="shared" si="50"/>
        <v>31.03.2022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0" t="str">
        <f t="shared" si="50"/>
        <v>31.03.2022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0" t="str">
        <f t="shared" si="50"/>
        <v>31.03.2022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0" t="str">
        <f t="shared" si="50"/>
        <v>31.03.2022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0" t="str">
        <f t="shared" si="50"/>
        <v>31.03.2022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0" t="str">
        <f t="shared" si="50"/>
        <v>31.03.2022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0" t="str">
        <f t="shared" si="50"/>
        <v>31.03.2022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0" t="str">
        <f t="shared" si="50"/>
        <v>31.03.2022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0" t="str">
        <f t="shared" si="50"/>
        <v>31.03.2022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0" t="str">
        <f t="shared" si="50"/>
        <v>31.03.2022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0" t="str">
        <f t="shared" si="50"/>
        <v>31.03.2022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0" t="str">
        <f t="shared" si="50"/>
        <v>31.03.2022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0" t="str">
        <f t="shared" si="50"/>
        <v>31.03.2022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0" t="str">
        <f t="shared" si="50"/>
        <v>31.03.2022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0" t="str">
        <f t="shared" si="50"/>
        <v>31.03.2022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0" t="str">
        <f t="shared" si="50"/>
        <v>31.03.2022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0" t="str">
        <f t="shared" si="50"/>
        <v>31.03.2022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0" t="str">
        <f t="shared" si="50"/>
        <v>31.03.2022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0" t="str">
        <f t="shared" si="50"/>
        <v>31.03.2022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0" t="str">
        <f t="shared" si="50"/>
        <v>31.03.2022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0" t="str">
        <f t="shared" si="50"/>
        <v>31.03.2022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0" t="str">
        <f t="shared" si="50"/>
        <v>31.03.2022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0" t="str">
        <f t="shared" si="50"/>
        <v>31.03.2022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0" t="str">
        <f t="shared" si="50"/>
        <v>31.03.2022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0" t="str">
        <f t="shared" si="50"/>
        <v>31.03.2022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0" t="str">
        <f t="shared" si="50"/>
        <v>31.03.2022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0" t="str">
        <f t="shared" si="50"/>
        <v>31.03.2022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0" t="str">
        <f t="shared" si="50"/>
        <v>31.03.2022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0" t="str">
        <f t="shared" si="50"/>
        <v>31.03.2022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0" t="str">
        <f t="shared" si="50"/>
        <v>31.03.2022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0" t="str">
        <f t="shared" si="50"/>
        <v>31.03.2022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0" t="str">
        <f aca="true" t="shared" si="53" ref="C845:C910">endDate</f>
        <v>31.03.2022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0" t="str">
        <f t="shared" si="53"/>
        <v>31.03.2022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0" t="str">
        <f t="shared" si="53"/>
        <v>31.03.2022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0" t="str">
        <f t="shared" si="53"/>
        <v>31.03.2022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0" t="str">
        <f t="shared" si="53"/>
        <v>31.03.2022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0" t="str">
        <f t="shared" si="53"/>
        <v>31.03.2022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0" t="str">
        <f t="shared" si="53"/>
        <v>31.03.2022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0" t="str">
        <f t="shared" si="53"/>
        <v>31.03.2022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0" t="str">
        <f t="shared" si="53"/>
        <v>31.03.2022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0" t="str">
        <f t="shared" si="53"/>
        <v>31.03.2022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0" t="str">
        <f t="shared" si="53"/>
        <v>31.03.2022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0" t="str">
        <f t="shared" si="53"/>
        <v>31.03.2022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0" t="str">
        <f t="shared" si="53"/>
        <v>31.03.2022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0" t="str">
        <f t="shared" si="53"/>
        <v>31.03.2022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0" t="str">
        <f t="shared" si="53"/>
        <v>31.03.2022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0" t="str">
        <f t="shared" si="53"/>
        <v>31.03.2022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0" t="str">
        <f t="shared" si="53"/>
        <v>31.03.2022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0" t="str">
        <f t="shared" si="53"/>
        <v>31.03.2022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0" t="str">
        <f t="shared" si="53"/>
        <v>31.03.2022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0" t="str">
        <f t="shared" si="53"/>
        <v>31.03.2022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0" t="str">
        <f t="shared" si="53"/>
        <v>31.03.2022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0" t="str">
        <f t="shared" si="53"/>
        <v>31.03.2022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0" t="str">
        <f t="shared" si="53"/>
        <v>31.03.2022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0" t="str">
        <f t="shared" si="53"/>
        <v>31.03.2022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0" t="str">
        <f t="shared" si="53"/>
        <v>31.03.2022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0" t="str">
        <f t="shared" si="53"/>
        <v>31.03.2022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0" t="str">
        <f t="shared" si="53"/>
        <v>31.03.2022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0" t="str">
        <f t="shared" si="53"/>
        <v>31.03.2022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0" t="str">
        <f t="shared" si="53"/>
        <v>31.03.2022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0" t="str">
        <f t="shared" si="53"/>
        <v>31.03.2022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0" t="str">
        <f t="shared" si="53"/>
        <v>31.03.2022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0" t="str">
        <f t="shared" si="53"/>
        <v>31.03.2022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0" t="str">
        <f t="shared" si="53"/>
        <v>31.03.2022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0" t="str">
        <f t="shared" si="53"/>
        <v>31.03.2022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0" t="str">
        <f t="shared" si="53"/>
        <v>31.03.2022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0" t="str">
        <f t="shared" si="53"/>
        <v>31.03.2022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0" t="str">
        <f t="shared" si="53"/>
        <v>31.03.2022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0" t="str">
        <f t="shared" si="53"/>
        <v>31.03.2022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0" t="str">
        <f t="shared" si="53"/>
        <v>31.03.2022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0" t="str">
        <f t="shared" si="53"/>
        <v>31.03.2022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0" t="str">
        <f t="shared" si="53"/>
        <v>31.03.2022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0" t="str">
        <f t="shared" si="53"/>
        <v>31.03.2022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0" t="str">
        <f t="shared" si="53"/>
        <v>31.03.2022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0" t="str">
        <f t="shared" si="53"/>
        <v>31.03.2022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0" t="str">
        <f t="shared" si="53"/>
        <v>31.03.2022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0" t="str">
        <f t="shared" si="53"/>
        <v>31.03.2022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0" t="str">
        <f t="shared" si="53"/>
        <v>31.03.2022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0" t="str">
        <f t="shared" si="53"/>
        <v>31.03.2022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0" t="str">
        <f t="shared" si="53"/>
        <v>31.03.2022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0" t="str">
        <f t="shared" si="53"/>
        <v>31.03.2022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0" t="str">
        <f t="shared" si="53"/>
        <v>31.03.2022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0" t="str">
        <f t="shared" si="53"/>
        <v>31.03.2022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0" t="str">
        <f t="shared" si="53"/>
        <v>31.03.2022</v>
      </c>
      <c r="D897" s="105" t="s">
        <v>562</v>
      </c>
      <c r="E897" s="496">
        <v>15</v>
      </c>
      <c r="F897" s="105" t="s">
        <v>561</v>
      </c>
      <c r="H897" s="105">
        <f>'Справка 6'!R30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0" t="str">
        <f t="shared" si="53"/>
        <v>31.03.2022</v>
      </c>
      <c r="D898" s="105" t="s">
        <v>563</v>
      </c>
      <c r="E898" s="496">
        <v>15</v>
      </c>
      <c r="F898" s="105" t="s">
        <v>108</v>
      </c>
      <c r="H898" s="105">
        <f>'Справка 6'!R31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0" t="str">
        <f t="shared" si="53"/>
        <v>31.03.2022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0" t="str">
        <f t="shared" si="53"/>
        <v>31.03.2022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0" t="str">
        <f t="shared" si="53"/>
        <v>31.03.2022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0" t="str">
        <f t="shared" si="53"/>
        <v>31.03.2022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0" t="str">
        <f t="shared" si="53"/>
        <v>31.03.2022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0" t="str">
        <f t="shared" si="53"/>
        <v>31.03.2022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0" t="str">
        <f t="shared" si="53"/>
        <v>31.03.2022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0" t="str">
        <f t="shared" si="53"/>
        <v>31.03.2022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0" t="str">
        <f t="shared" si="53"/>
        <v>31.03.2022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0" t="str">
        <f t="shared" si="53"/>
        <v>31.03.2022</v>
      </c>
      <c r="D908" s="105" t="s">
        <v>578</v>
      </c>
      <c r="E908" s="496">
        <v>15</v>
      </c>
      <c r="F908" s="105" t="s">
        <v>827</v>
      </c>
      <c r="H908" s="105">
        <f>'Справка 6'!R41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0" t="str">
        <f t="shared" si="53"/>
        <v>31.03.2022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0" t="str">
        <f t="shared" si="53"/>
        <v>31.03.2022</v>
      </c>
      <c r="D910" s="105" t="s">
        <v>583</v>
      </c>
      <c r="E910" s="496">
        <v>15</v>
      </c>
      <c r="F910" s="105" t="s">
        <v>582</v>
      </c>
      <c r="H910" s="105">
        <f>'Справка 6'!R43</f>
        <v>9716</v>
      </c>
    </row>
    <row r="911" spans="3:6" s="497" customFormat="1" ht="15.75">
      <c r="C911" s="579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0" t="str">
        <f aca="true" t="shared" si="56" ref="C912:C975">endDate</f>
        <v>31.03.2022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0" t="str">
        <f t="shared" si="56"/>
        <v>31.03.2022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0" t="str">
        <f t="shared" si="56"/>
        <v>31.03.2022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0" t="str">
        <f t="shared" si="56"/>
        <v>31.03.2022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0" t="str">
        <f t="shared" si="56"/>
        <v>31.03.2022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0" t="str">
        <f t="shared" si="56"/>
        <v>31.03.2022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0" t="str">
        <f t="shared" si="56"/>
        <v>31.03.2022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0" t="str">
        <f t="shared" si="56"/>
        <v>31.03.2022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0" t="str">
        <f t="shared" si="56"/>
        <v>31.03.2022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0" t="str">
        <f t="shared" si="56"/>
        <v>31.03.2022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0" t="str">
        <f t="shared" si="56"/>
        <v>31.03.2022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0" t="str">
        <f t="shared" si="56"/>
        <v>31.03.2022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0" t="str">
        <f t="shared" si="56"/>
        <v>31.03.2022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0" t="str">
        <f t="shared" si="56"/>
        <v>31.03.2022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0" t="str">
        <f t="shared" si="56"/>
        <v>31.03.2022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0" t="str">
        <f t="shared" si="56"/>
        <v>31.03.2022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0" t="str">
        <f t="shared" si="56"/>
        <v>31.03.2022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478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0" t="str">
        <f t="shared" si="56"/>
        <v>31.03.2022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839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0" t="str">
        <f t="shared" si="56"/>
        <v>31.03.2022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0" t="str">
        <f t="shared" si="56"/>
        <v>31.03.2022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0" t="str">
        <f t="shared" si="56"/>
        <v>31.03.2022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0" t="str">
        <f t="shared" si="56"/>
        <v>31.03.2022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0" t="str">
        <f t="shared" si="56"/>
        <v>31.03.2022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0" t="str">
        <f t="shared" si="56"/>
        <v>31.03.2022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0" t="str">
        <f t="shared" si="56"/>
        <v>31.03.2022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0" t="str">
        <f t="shared" si="56"/>
        <v>31.03.2022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0" t="str">
        <f t="shared" si="56"/>
        <v>31.03.2022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0" t="str">
        <f t="shared" si="56"/>
        <v>31.03.2022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0" t="str">
        <f t="shared" si="56"/>
        <v>31.03.2022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0" t="str">
        <f t="shared" si="56"/>
        <v>31.03.2022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0" t="str">
        <f t="shared" si="56"/>
        <v>31.03.2022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1370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0" t="str">
        <f t="shared" si="56"/>
        <v>31.03.2022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1370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0" t="str">
        <f t="shared" si="56"/>
        <v>31.03.2022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0" t="str">
        <f t="shared" si="56"/>
        <v>31.03.2022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0" t="str">
        <f t="shared" si="56"/>
        <v>31.03.2022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0" t="str">
        <f t="shared" si="56"/>
        <v>31.03.2022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0" t="str">
        <f t="shared" si="56"/>
        <v>31.03.2022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0" t="str">
        <f t="shared" si="56"/>
        <v>31.03.2022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0" t="str">
        <f t="shared" si="56"/>
        <v>31.03.2022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0" t="str">
        <f t="shared" si="56"/>
        <v>31.03.2022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0" t="str">
        <f t="shared" si="56"/>
        <v>31.03.2022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0" t="str">
        <f t="shared" si="56"/>
        <v>31.03.2022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0" t="str">
        <f t="shared" si="56"/>
        <v>31.03.2022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0" t="str">
        <f t="shared" si="56"/>
        <v>31.03.2022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0" t="str">
        <f t="shared" si="56"/>
        <v>31.03.2022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0" t="str">
        <f t="shared" si="56"/>
        <v>31.03.2022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0" t="str">
        <f t="shared" si="56"/>
        <v>31.03.2022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0" t="str">
        <f t="shared" si="56"/>
        <v>31.03.2022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0" t="str">
        <f t="shared" si="56"/>
        <v>31.03.2022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478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0" t="str">
        <f t="shared" si="56"/>
        <v>31.03.2022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839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0" t="str">
        <f t="shared" si="56"/>
        <v>31.03.2022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0" t="str">
        <f t="shared" si="56"/>
        <v>31.03.2022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0" t="str">
        <f t="shared" si="56"/>
        <v>31.03.2022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0" t="str">
        <f t="shared" si="56"/>
        <v>31.03.2022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0" t="str">
        <f t="shared" si="56"/>
        <v>31.03.2022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0" t="str">
        <f t="shared" si="56"/>
        <v>31.03.2022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0" t="str">
        <f t="shared" si="56"/>
        <v>31.03.2022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0" t="str">
        <f t="shared" si="56"/>
        <v>31.03.2022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0" t="str">
        <f t="shared" si="56"/>
        <v>31.03.2022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0" t="str">
        <f t="shared" si="56"/>
        <v>31.03.2022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0" t="str">
        <f t="shared" si="56"/>
        <v>31.03.2022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0" t="str">
        <f t="shared" si="56"/>
        <v>31.03.2022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0" t="str">
        <f t="shared" si="56"/>
        <v>31.03.2022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1370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0" t="str">
        <f t="shared" si="56"/>
        <v>31.03.2022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1370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0" t="str">
        <f aca="true" t="shared" si="59" ref="C976:C1039">endDate</f>
        <v>31.03.2022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0" t="str">
        <f t="shared" si="59"/>
        <v>31.03.2022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0" t="str">
        <f t="shared" si="59"/>
        <v>31.03.2022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0" t="str">
        <f t="shared" si="59"/>
        <v>31.03.2022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0" t="str">
        <f t="shared" si="59"/>
        <v>31.03.2022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0" t="str">
        <f t="shared" si="59"/>
        <v>31.03.2022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0" t="str">
        <f t="shared" si="59"/>
        <v>31.03.2022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0" t="str">
        <f t="shared" si="59"/>
        <v>31.03.2022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0" t="str">
        <f t="shared" si="59"/>
        <v>31.03.2022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0" t="str">
        <f t="shared" si="59"/>
        <v>31.03.2022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0" t="str">
        <f t="shared" si="59"/>
        <v>31.03.2022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0" t="str">
        <f t="shared" si="59"/>
        <v>31.03.2022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0" t="str">
        <f t="shared" si="59"/>
        <v>31.03.2022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0" t="str">
        <f t="shared" si="59"/>
        <v>31.03.2022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0" t="str">
        <f t="shared" si="59"/>
        <v>31.03.2022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0" t="str">
        <f t="shared" si="59"/>
        <v>31.03.2022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0" t="str">
        <f t="shared" si="59"/>
        <v>31.03.2022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0" t="str">
        <f t="shared" si="59"/>
        <v>31.03.2022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0" t="str">
        <f t="shared" si="59"/>
        <v>31.03.2022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0" t="str">
        <f t="shared" si="59"/>
        <v>31.03.2022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0" t="str">
        <f t="shared" si="59"/>
        <v>31.03.2022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0" t="str">
        <f t="shared" si="59"/>
        <v>31.03.2022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0" t="str">
        <f t="shared" si="59"/>
        <v>31.03.2022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0" t="str">
        <f t="shared" si="59"/>
        <v>31.03.2022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0" t="str">
        <f t="shared" si="59"/>
        <v>31.03.2022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0" t="str">
        <f t="shared" si="59"/>
        <v>31.03.2022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0" t="str">
        <f t="shared" si="59"/>
        <v>31.03.2022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0" t="str">
        <f t="shared" si="59"/>
        <v>31.03.2022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0" t="str">
        <f t="shared" si="59"/>
        <v>31.03.2022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0" t="str">
        <f t="shared" si="59"/>
        <v>31.03.2022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0" t="str">
        <f t="shared" si="59"/>
        <v>31.03.2022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0" t="str">
        <f t="shared" si="59"/>
        <v>31.03.2022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0" t="str">
        <f t="shared" si="59"/>
        <v>31.03.2022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0" t="str">
        <f t="shared" si="59"/>
        <v>31.03.2022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0" t="str">
        <f t="shared" si="59"/>
        <v>31.03.2022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0" t="str">
        <f t="shared" si="59"/>
        <v>31.03.2022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0" t="str">
        <f t="shared" si="59"/>
        <v>31.03.2022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0" t="str">
        <f t="shared" si="59"/>
        <v>31.03.2022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0" t="str">
        <f t="shared" si="59"/>
        <v>31.03.2022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0" t="str">
        <f t="shared" si="59"/>
        <v>31.03.2022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0" t="str">
        <f t="shared" si="59"/>
        <v>31.03.2022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0" t="str">
        <f t="shared" si="59"/>
        <v>31.03.2022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0" t="str">
        <f t="shared" si="59"/>
        <v>31.03.2022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0" t="str">
        <f t="shared" si="59"/>
        <v>31.03.2022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0" t="str">
        <f t="shared" si="59"/>
        <v>31.03.2022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0" t="str">
        <f t="shared" si="59"/>
        <v>31.03.2022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0" t="str">
        <f t="shared" si="59"/>
        <v>31.03.2022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0" t="str">
        <f t="shared" si="59"/>
        <v>31.03.2022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0" t="str">
        <f t="shared" si="59"/>
        <v>31.03.2022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0" t="str">
        <f t="shared" si="59"/>
        <v>31.03.2022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0" t="str">
        <f t="shared" si="59"/>
        <v>31.03.2022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0" t="str">
        <f t="shared" si="59"/>
        <v>31.03.2022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0" t="str">
        <f t="shared" si="59"/>
        <v>31.03.2022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2895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0" t="str">
        <f t="shared" si="59"/>
        <v>31.03.2022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2895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0" t="str">
        <f t="shared" si="59"/>
        <v>31.03.2022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0" t="str">
        <f t="shared" si="59"/>
        <v>31.03.2022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0" t="str">
        <f t="shared" si="59"/>
        <v>31.03.2022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0" t="str">
        <f t="shared" si="59"/>
        <v>31.03.2022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4171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0" t="str">
        <f t="shared" si="59"/>
        <v>31.03.2022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0" t="str">
        <f t="shared" si="59"/>
        <v>31.03.2022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4171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0" t="str">
        <f t="shared" si="59"/>
        <v>31.03.2022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0" t="str">
        <f t="shared" si="59"/>
        <v>31.03.2022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0" t="str">
        <f t="shared" si="59"/>
        <v>31.03.2022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23836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0" t="str">
        <f t="shared" si="59"/>
        <v>31.03.2022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9529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0" t="str">
        <f aca="true" t="shared" si="62" ref="C1040:C1103">endDate</f>
        <v>31.03.2022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0" t="str">
        <f t="shared" si="62"/>
        <v>31.03.2022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14279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0" t="str">
        <f t="shared" si="62"/>
        <v>31.03.2022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0" t="str">
        <f t="shared" si="62"/>
        <v>31.03.2022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0" t="str">
        <f t="shared" si="62"/>
        <v>31.03.2022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0" t="str">
        <f t="shared" si="62"/>
        <v>31.03.2022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0" t="str">
        <f t="shared" si="62"/>
        <v>31.03.2022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0" t="str">
        <f t="shared" si="62"/>
        <v>31.03.2022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0" t="str">
        <f t="shared" si="62"/>
        <v>31.03.2022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0" t="str">
        <f t="shared" si="62"/>
        <v>31.03.2022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30904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0" t="str">
        <f t="shared" si="62"/>
        <v>31.03.2022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30904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0" t="str">
        <f t="shared" si="62"/>
        <v>31.03.2022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0" t="str">
        <f t="shared" si="62"/>
        <v>31.03.2022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0" t="str">
        <f t="shared" si="62"/>
        <v>31.03.2022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0" t="str">
        <f t="shared" si="62"/>
        <v>31.03.2022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0" t="str">
        <f t="shared" si="62"/>
        <v>31.03.2022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0" t="str">
        <f t="shared" si="62"/>
        <v>31.03.2022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0" t="str">
        <f t="shared" si="62"/>
        <v>31.03.2022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0" t="str">
        <f t="shared" si="62"/>
        <v>31.03.2022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0" t="str">
        <f t="shared" si="62"/>
        <v>31.03.2022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0" t="str">
        <f t="shared" si="62"/>
        <v>31.03.2022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0" t="str">
        <f t="shared" si="62"/>
        <v>31.03.2022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0" t="str">
        <f t="shared" si="62"/>
        <v>31.03.2022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0" t="str">
        <f t="shared" si="62"/>
        <v>31.03.2022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0" t="str">
        <f t="shared" si="62"/>
        <v>31.03.2022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0" t="str">
        <f t="shared" si="62"/>
        <v>31.03.2022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0" t="str">
        <f t="shared" si="62"/>
        <v>31.03.2022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0" t="str">
        <f t="shared" si="62"/>
        <v>31.03.2022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0" t="str">
        <f t="shared" si="62"/>
        <v>31.03.2022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0" t="str">
        <f t="shared" si="62"/>
        <v>31.03.2022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0" t="str">
        <f t="shared" si="62"/>
        <v>31.03.2022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0" t="str">
        <f t="shared" si="62"/>
        <v>31.03.2022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2895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0" t="str">
        <f t="shared" si="62"/>
        <v>31.03.2022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2895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0" t="str">
        <f t="shared" si="62"/>
        <v>31.03.2022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0" t="str">
        <f t="shared" si="62"/>
        <v>31.03.2022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0" t="str">
        <f t="shared" si="62"/>
        <v>31.03.2022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0" t="str">
        <f t="shared" si="62"/>
        <v>31.03.2022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4171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0" t="str">
        <f t="shared" si="62"/>
        <v>31.03.2022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0" t="str">
        <f t="shared" si="62"/>
        <v>31.03.2022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4171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0" t="str">
        <f t="shared" si="62"/>
        <v>31.03.2022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0" t="str">
        <f t="shared" si="62"/>
        <v>31.03.2022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0" t="str">
        <f t="shared" si="62"/>
        <v>31.03.2022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23836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0" t="str">
        <f t="shared" si="62"/>
        <v>31.03.2022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9529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0" t="str">
        <f t="shared" si="62"/>
        <v>31.03.2022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0" t="str">
        <f t="shared" si="62"/>
        <v>31.03.2022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14279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0" t="str">
        <f t="shared" si="62"/>
        <v>31.03.2022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0" t="str">
        <f t="shared" si="62"/>
        <v>31.03.2022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0" t="str">
        <f t="shared" si="62"/>
        <v>31.03.2022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0" t="str">
        <f t="shared" si="62"/>
        <v>31.03.2022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0" t="str">
        <f t="shared" si="62"/>
        <v>31.03.2022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0" t="str">
        <f t="shared" si="62"/>
        <v>31.03.2022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0" t="str">
        <f t="shared" si="62"/>
        <v>31.03.2022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0" t="str">
        <f t="shared" si="62"/>
        <v>31.03.2022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30904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0" t="str">
        <f t="shared" si="62"/>
        <v>31.03.2022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30904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0" t="str">
        <f t="shared" si="62"/>
        <v>31.03.2022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0" t="str">
        <f t="shared" si="62"/>
        <v>31.03.2022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0" t="str">
        <f t="shared" si="62"/>
        <v>31.03.2022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0" t="str">
        <f t="shared" si="62"/>
        <v>31.03.2022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0" t="str">
        <f t="shared" si="62"/>
        <v>31.03.2022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0" t="str">
        <f t="shared" si="62"/>
        <v>31.03.2022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0" t="str">
        <f t="shared" si="62"/>
        <v>31.03.2022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0" t="str">
        <f t="shared" si="62"/>
        <v>31.03.2022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0" t="str">
        <f t="shared" si="62"/>
        <v>31.03.2022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0" t="str">
        <f t="shared" si="62"/>
        <v>31.03.2022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0" t="str">
        <f aca="true" t="shared" si="65" ref="C1104:C1167">endDate</f>
        <v>31.03.2022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0" t="str">
        <f t="shared" si="65"/>
        <v>31.03.2022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0" t="str">
        <f t="shared" si="65"/>
        <v>31.03.2022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0" t="str">
        <f t="shared" si="65"/>
        <v>31.03.2022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0" t="str">
        <f t="shared" si="65"/>
        <v>31.03.2022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0" t="str">
        <f t="shared" si="65"/>
        <v>31.03.2022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0" t="str">
        <f t="shared" si="65"/>
        <v>31.03.2022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0" t="str">
        <f t="shared" si="65"/>
        <v>31.03.2022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0" t="str">
        <f t="shared" si="65"/>
        <v>31.03.2022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0" t="str">
        <f t="shared" si="65"/>
        <v>31.03.2022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0" t="str">
        <f t="shared" si="65"/>
        <v>31.03.2022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0" t="str">
        <f t="shared" si="65"/>
        <v>31.03.2022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0" t="str">
        <f t="shared" si="65"/>
        <v>31.03.2022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0" t="str">
        <f t="shared" si="65"/>
        <v>31.03.2022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0" t="str">
        <f t="shared" si="65"/>
        <v>31.03.2022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0" t="str">
        <f t="shared" si="65"/>
        <v>31.03.2022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0" t="str">
        <f t="shared" si="65"/>
        <v>31.03.2022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0" t="str">
        <f t="shared" si="65"/>
        <v>31.03.2022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0" t="str">
        <f t="shared" si="65"/>
        <v>31.03.2022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0" t="str">
        <f t="shared" si="65"/>
        <v>31.03.2022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0" t="str">
        <f t="shared" si="65"/>
        <v>31.03.2022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0" t="str">
        <f t="shared" si="65"/>
        <v>31.03.2022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0" t="str">
        <f t="shared" si="65"/>
        <v>31.03.2022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0" t="str">
        <f t="shared" si="65"/>
        <v>31.03.2022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0" t="str">
        <f t="shared" si="65"/>
        <v>31.03.2022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0" t="str">
        <f t="shared" si="65"/>
        <v>31.03.2022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0" t="str">
        <f t="shared" si="65"/>
        <v>31.03.2022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0" t="str">
        <f t="shared" si="65"/>
        <v>31.03.2022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0" t="str">
        <f t="shared" si="65"/>
        <v>31.03.2022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0" t="str">
        <f t="shared" si="65"/>
        <v>31.03.2022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0" t="str">
        <f t="shared" si="65"/>
        <v>31.03.2022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0" t="str">
        <f t="shared" si="65"/>
        <v>31.03.2022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0" t="str">
        <f t="shared" si="65"/>
        <v>31.03.2022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0" t="str">
        <f t="shared" si="65"/>
        <v>31.03.2022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0" t="str">
        <f t="shared" si="65"/>
        <v>31.03.2022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0" t="str">
        <f t="shared" si="65"/>
        <v>31.03.2022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0" t="str">
        <f t="shared" si="65"/>
        <v>31.03.2022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0" t="str">
        <f t="shared" si="65"/>
        <v>31.03.2022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0" t="str">
        <f t="shared" si="65"/>
        <v>31.03.2022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0" t="str">
        <f t="shared" si="65"/>
        <v>31.03.2022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0" t="str">
        <f t="shared" si="65"/>
        <v>31.03.2022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0" t="str">
        <f t="shared" si="65"/>
        <v>31.03.2022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0" t="str">
        <f t="shared" si="65"/>
        <v>31.03.2022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0" t="str">
        <f t="shared" si="65"/>
        <v>31.03.2022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0" t="str">
        <f t="shared" si="65"/>
        <v>31.03.2022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0" t="str">
        <f t="shared" si="65"/>
        <v>31.03.2022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0" t="str">
        <f t="shared" si="65"/>
        <v>31.03.2022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0" t="str">
        <f t="shared" si="65"/>
        <v>31.03.2022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0" t="str">
        <f t="shared" si="65"/>
        <v>31.03.2022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0" t="str">
        <f t="shared" si="65"/>
        <v>31.03.2022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0" t="str">
        <f t="shared" si="65"/>
        <v>31.03.2022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0" t="str">
        <f t="shared" si="65"/>
        <v>31.03.2022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0" t="str">
        <f t="shared" si="65"/>
        <v>31.03.2022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0" t="str">
        <f t="shared" si="65"/>
        <v>31.03.2022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3896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0" t="str">
        <f t="shared" si="65"/>
        <v>31.03.2022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3896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0" t="str">
        <f t="shared" si="65"/>
        <v>31.03.2022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0" t="str">
        <f t="shared" si="65"/>
        <v>31.03.2022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0" t="str">
        <f t="shared" si="65"/>
        <v>31.03.2022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0" t="str">
        <f t="shared" si="65"/>
        <v>31.03.2022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0" t="str">
        <f t="shared" si="65"/>
        <v>31.03.2022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0" t="str">
        <f t="shared" si="65"/>
        <v>31.03.2022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0" t="str">
        <f t="shared" si="65"/>
        <v>31.03.2022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0" t="str">
        <f t="shared" si="65"/>
        <v>31.03.2022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0" t="str">
        <f t="shared" si="65"/>
        <v>31.03.2022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22613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0" t="str">
        <f aca="true" t="shared" si="68" ref="C1168:C1195">endDate</f>
        <v>31.03.2022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22613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0" t="str">
        <f t="shared" si="68"/>
        <v>31.03.2022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0" t="str">
        <f t="shared" si="68"/>
        <v>31.03.2022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0" t="str">
        <f t="shared" si="68"/>
        <v>31.03.2022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0" t="str">
        <f t="shared" si="68"/>
        <v>31.03.2022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0" t="str">
        <f t="shared" si="68"/>
        <v>31.03.2022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0" t="str">
        <f t="shared" si="68"/>
        <v>31.03.2022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0" t="str">
        <f t="shared" si="68"/>
        <v>31.03.2022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0" t="str">
        <f t="shared" si="68"/>
        <v>31.03.2022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0" t="str">
        <f t="shared" si="68"/>
        <v>31.03.2022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0" t="str">
        <f t="shared" si="68"/>
        <v>31.03.2022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26509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0" t="str">
        <f t="shared" si="68"/>
        <v>31.03.2022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26509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0" t="str">
        <f t="shared" si="68"/>
        <v>31.03.2022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0" t="str">
        <f t="shared" si="68"/>
        <v>31.03.2022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0" t="str">
        <f t="shared" si="68"/>
        <v>31.03.2022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0" t="str">
        <f t="shared" si="68"/>
        <v>31.03.2022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0" t="str">
        <f t="shared" si="68"/>
        <v>31.03.2022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0" t="str">
        <f t="shared" si="68"/>
        <v>31.03.2022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0" t="str">
        <f t="shared" si="68"/>
        <v>31.03.2022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0" t="str">
        <f t="shared" si="68"/>
        <v>31.03.2022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0" t="str">
        <f t="shared" si="68"/>
        <v>31.03.2022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0" t="str">
        <f t="shared" si="68"/>
        <v>31.03.2022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0" t="str">
        <f t="shared" si="68"/>
        <v>31.03.2022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0" t="str">
        <f t="shared" si="68"/>
        <v>31.03.2022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0" t="str">
        <f t="shared" si="68"/>
        <v>31.03.2022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0" t="str">
        <f t="shared" si="68"/>
        <v>31.03.2022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0" t="str">
        <f t="shared" si="68"/>
        <v>31.03.2022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0" t="str">
        <f t="shared" si="68"/>
        <v>31.03.2022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9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0" t="str">
        <f aca="true" t="shared" si="71" ref="C1197:C1228">endDate</f>
        <v>31.03.2022</v>
      </c>
      <c r="D1197" s="105" t="s">
        <v>763</v>
      </c>
      <c r="E1197" s="105">
        <v>1</v>
      </c>
      <c r="F1197" s="105" t="s">
        <v>762</v>
      </c>
      <c r="H1197" s="498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0" t="str">
        <f t="shared" si="71"/>
        <v>31.03.2022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0" t="str">
        <f t="shared" si="71"/>
        <v>31.03.2022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0" t="str">
        <f t="shared" si="71"/>
        <v>31.03.2022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0" t="str">
        <f t="shared" si="71"/>
        <v>31.03.2022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0" t="str">
        <f t="shared" si="71"/>
        <v>31.03.2022</v>
      </c>
      <c r="D1202" s="105" t="s">
        <v>770</v>
      </c>
      <c r="E1202" s="105">
        <v>1</v>
      </c>
      <c r="F1202" s="105" t="s">
        <v>761</v>
      </c>
      <c r="H1202" s="498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0" t="str">
        <f t="shared" si="71"/>
        <v>31.03.2022</v>
      </c>
      <c r="D1203" s="105" t="s">
        <v>772</v>
      </c>
      <c r="E1203" s="105">
        <v>1</v>
      </c>
      <c r="F1203" s="105" t="s">
        <v>762</v>
      </c>
      <c r="H1203" s="498">
        <f>'Справка 8'!C20</f>
        <v>704915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0" t="str">
        <f t="shared" si="71"/>
        <v>31.03.2022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0" t="str">
        <f t="shared" si="71"/>
        <v>31.03.2022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0" t="str">
        <f t="shared" si="71"/>
        <v>31.03.2022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0" t="str">
        <f t="shared" si="71"/>
        <v>31.03.2022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0" t="str">
        <f t="shared" si="71"/>
        <v>31.03.2022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0" t="str">
        <f t="shared" si="71"/>
        <v>31.03.2022</v>
      </c>
      <c r="D1209" s="105" t="s">
        <v>784</v>
      </c>
      <c r="E1209" s="105">
        <v>1</v>
      </c>
      <c r="F1209" s="105" t="s">
        <v>783</v>
      </c>
      <c r="H1209" s="498">
        <f>'Справка 8'!C26</f>
        <v>28505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0" t="str">
        <f t="shared" si="71"/>
        <v>31.03.2022</v>
      </c>
      <c r="D1210" s="105" t="s">
        <v>786</v>
      </c>
      <c r="E1210" s="105">
        <v>1</v>
      </c>
      <c r="F1210" s="105" t="s">
        <v>771</v>
      </c>
      <c r="H1210" s="498">
        <f>'Справка 8'!C27</f>
        <v>733420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0" t="str">
        <f t="shared" si="71"/>
        <v>31.03.2022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0" t="str">
        <f t="shared" si="71"/>
        <v>31.03.2022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0" t="str">
        <f t="shared" si="71"/>
        <v>31.03.2022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0" t="str">
        <f t="shared" si="71"/>
        <v>31.03.2022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0" t="str">
        <f t="shared" si="71"/>
        <v>31.03.2022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0" t="str">
        <f t="shared" si="71"/>
        <v>31.03.2022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0" t="str">
        <f t="shared" si="71"/>
        <v>31.03.2022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0" t="str">
        <f t="shared" si="71"/>
        <v>31.03.2022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0" t="str">
        <f t="shared" si="71"/>
        <v>31.03.2022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0" t="str">
        <f t="shared" si="71"/>
        <v>31.03.2022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0" t="str">
        <f t="shared" si="71"/>
        <v>31.03.2022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0" t="str">
        <f t="shared" si="71"/>
        <v>31.03.2022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0" t="str">
        <f t="shared" si="71"/>
        <v>31.03.2022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0" t="str">
        <f t="shared" si="71"/>
        <v>31.03.2022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0" t="str">
        <f t="shared" si="71"/>
        <v>31.03.2022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0" t="str">
        <f t="shared" si="71"/>
        <v>31.03.2022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0" t="str">
        <f t="shared" si="71"/>
        <v>31.03.2022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0" t="str">
        <f t="shared" si="71"/>
        <v>31.03.2022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0" t="str">
        <f aca="true" t="shared" si="74" ref="C1229:C1260">endDate</f>
        <v>31.03.2022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0" t="str">
        <f t="shared" si="74"/>
        <v>31.03.2022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0" t="str">
        <f t="shared" si="74"/>
        <v>31.03.2022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0" t="str">
        <f t="shared" si="74"/>
        <v>31.03.2022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0" t="str">
        <f t="shared" si="74"/>
        <v>31.03.2022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0" t="str">
        <f t="shared" si="74"/>
        <v>31.03.2022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0" t="str">
        <f t="shared" si="74"/>
        <v>31.03.2022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0" t="str">
        <f t="shared" si="74"/>
        <v>31.03.2022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0" t="str">
        <f t="shared" si="74"/>
        <v>31.03.2022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0" t="str">
        <f t="shared" si="74"/>
        <v>31.03.2022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0" t="str">
        <f t="shared" si="74"/>
        <v>31.03.2022</v>
      </c>
      <c r="D1239" s="105" t="s">
        <v>763</v>
      </c>
      <c r="E1239" s="105">
        <v>4</v>
      </c>
      <c r="F1239" s="105" t="s">
        <v>762</v>
      </c>
      <c r="H1239" s="498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0" t="str">
        <f t="shared" si="74"/>
        <v>31.03.2022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0" t="str">
        <f t="shared" si="74"/>
        <v>31.03.2022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0" t="str">
        <f t="shared" si="74"/>
        <v>31.03.2022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0" t="str">
        <f t="shared" si="74"/>
        <v>31.03.2022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0" t="str">
        <f t="shared" si="74"/>
        <v>31.03.2022</v>
      </c>
      <c r="D1244" s="105" t="s">
        <v>770</v>
      </c>
      <c r="E1244" s="105">
        <v>4</v>
      </c>
      <c r="F1244" s="105" t="s">
        <v>761</v>
      </c>
      <c r="H1244" s="498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0" t="str">
        <f t="shared" si="74"/>
        <v>31.03.2022</v>
      </c>
      <c r="D1245" s="105" t="s">
        <v>772</v>
      </c>
      <c r="E1245" s="105">
        <v>4</v>
      </c>
      <c r="F1245" s="105" t="s">
        <v>762</v>
      </c>
      <c r="H1245" s="498">
        <f>'Справка 8'!F20</f>
        <v>47775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0" t="str">
        <f t="shared" si="74"/>
        <v>31.03.2022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0" t="str">
        <f t="shared" si="74"/>
        <v>31.03.2022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0" t="str">
        <f t="shared" si="74"/>
        <v>31.03.2022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0" t="str">
        <f t="shared" si="74"/>
        <v>31.03.2022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0" t="str">
        <f t="shared" si="74"/>
        <v>31.03.2022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0" t="str">
        <f t="shared" si="74"/>
        <v>31.03.2022</v>
      </c>
      <c r="D1251" s="105" t="s">
        <v>784</v>
      </c>
      <c r="E1251" s="105">
        <v>4</v>
      </c>
      <c r="F1251" s="105" t="s">
        <v>783</v>
      </c>
      <c r="H1251" s="498">
        <f>'Справка 8'!F26</f>
        <v>5671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0" t="str">
        <f t="shared" si="74"/>
        <v>31.03.2022</v>
      </c>
      <c r="D1252" s="105" t="s">
        <v>786</v>
      </c>
      <c r="E1252" s="105">
        <v>4</v>
      </c>
      <c r="F1252" s="105" t="s">
        <v>771</v>
      </c>
      <c r="H1252" s="498">
        <f>'Справка 8'!F27</f>
        <v>53446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0" t="str">
        <f t="shared" si="74"/>
        <v>31.03.2022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0" t="str">
        <f t="shared" si="74"/>
        <v>31.03.2022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0" t="str">
        <f t="shared" si="74"/>
        <v>31.03.2022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0" t="str">
        <f t="shared" si="74"/>
        <v>31.03.2022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0" t="str">
        <f t="shared" si="74"/>
        <v>31.03.2022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0" t="str">
        <f t="shared" si="74"/>
        <v>31.03.2022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0" t="str">
        <f t="shared" si="74"/>
        <v>31.03.2022</v>
      </c>
      <c r="D1259" s="105" t="s">
        <v>772</v>
      </c>
      <c r="E1259" s="105">
        <v>5</v>
      </c>
      <c r="F1259" s="105" t="s">
        <v>762</v>
      </c>
      <c r="H1259" s="498">
        <f>'Справка 8'!G20</f>
        <v>549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0" t="str">
        <f t="shared" si="74"/>
        <v>31.03.2022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0" t="str">
        <f aca="true" t="shared" si="77" ref="C1261:C1294">endDate</f>
        <v>31.03.2022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0" t="str">
        <f t="shared" si="77"/>
        <v>31.03.2022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0" t="str">
        <f t="shared" si="77"/>
        <v>31.03.2022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0" t="str">
        <f t="shared" si="77"/>
        <v>31.03.2022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0" t="str">
        <f t="shared" si="77"/>
        <v>31.03.2022</v>
      </c>
      <c r="D1265" s="105" t="s">
        <v>784</v>
      </c>
      <c r="E1265" s="105">
        <v>5</v>
      </c>
      <c r="F1265" s="105" t="s">
        <v>783</v>
      </c>
      <c r="H1265" s="498">
        <f>'Справка 8'!G26</f>
        <v>91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0" t="str">
        <f t="shared" si="77"/>
        <v>31.03.2022</v>
      </c>
      <c r="D1266" s="105" t="s">
        <v>786</v>
      </c>
      <c r="E1266" s="105">
        <v>5</v>
      </c>
      <c r="F1266" s="105" t="s">
        <v>771</v>
      </c>
      <c r="H1266" s="498">
        <f>'Справка 8'!G27</f>
        <v>640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0" t="str">
        <f t="shared" si="77"/>
        <v>31.03.2022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0" t="str">
        <f t="shared" si="77"/>
        <v>31.03.2022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0" t="str">
        <f t="shared" si="77"/>
        <v>31.03.2022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0" t="str">
        <f t="shared" si="77"/>
        <v>31.03.2022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0" t="str">
        <f t="shared" si="77"/>
        <v>31.03.2022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0" t="str">
        <f t="shared" si="77"/>
        <v>31.03.2022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0" t="str">
        <f t="shared" si="77"/>
        <v>31.03.2022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0" t="str">
        <f t="shared" si="77"/>
        <v>31.03.2022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0" t="str">
        <f t="shared" si="77"/>
        <v>31.03.2022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0" t="str">
        <f t="shared" si="77"/>
        <v>31.03.2022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0" t="str">
        <f t="shared" si="77"/>
        <v>31.03.2022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0" t="str">
        <f t="shared" si="77"/>
        <v>31.03.2022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0" t="str">
        <f t="shared" si="77"/>
        <v>31.03.2022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0" t="str">
        <f t="shared" si="77"/>
        <v>31.03.2022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0" t="str">
        <f t="shared" si="77"/>
        <v>31.03.2022</v>
      </c>
      <c r="D1281" s="105" t="s">
        <v>763</v>
      </c>
      <c r="E1281" s="105">
        <v>7</v>
      </c>
      <c r="F1281" s="105" t="s">
        <v>762</v>
      </c>
      <c r="H1281" s="498">
        <f>'Справка 8'!I13</f>
        <v>9716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0" t="str">
        <f t="shared" si="77"/>
        <v>31.03.2022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0" t="str">
        <f t="shared" si="77"/>
        <v>31.03.2022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0" t="str">
        <f t="shared" si="77"/>
        <v>31.03.2022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0" t="str">
        <f t="shared" si="77"/>
        <v>31.03.2022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0" t="str">
        <f t="shared" si="77"/>
        <v>31.03.2022</v>
      </c>
      <c r="D1286" s="105" t="s">
        <v>770</v>
      </c>
      <c r="E1286" s="105">
        <v>7</v>
      </c>
      <c r="F1286" s="105" t="s">
        <v>761</v>
      </c>
      <c r="H1286" s="498">
        <f>'Справка 8'!I18</f>
        <v>9716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0" t="str">
        <f t="shared" si="77"/>
        <v>31.03.2022</v>
      </c>
      <c r="D1287" s="105" t="s">
        <v>772</v>
      </c>
      <c r="E1287" s="105">
        <v>7</v>
      </c>
      <c r="F1287" s="105" t="s">
        <v>762</v>
      </c>
      <c r="H1287" s="498">
        <f>'Справка 8'!I20</f>
        <v>48324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0" t="str">
        <f t="shared" si="77"/>
        <v>31.03.2022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0" t="str">
        <f t="shared" si="77"/>
        <v>31.03.2022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0" t="str">
        <f t="shared" si="77"/>
        <v>31.03.2022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0" t="str">
        <f t="shared" si="77"/>
        <v>31.03.2022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0" t="str">
        <f t="shared" si="77"/>
        <v>31.03.2022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0" t="str">
        <f t="shared" si="77"/>
        <v>31.03.2022</v>
      </c>
      <c r="D1293" s="105" t="s">
        <v>784</v>
      </c>
      <c r="E1293" s="105">
        <v>7</v>
      </c>
      <c r="F1293" s="105" t="s">
        <v>783</v>
      </c>
      <c r="H1293" s="498">
        <f>'Справка 8'!I26</f>
        <v>5762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0" t="str">
        <f t="shared" si="77"/>
        <v>31.03.2022</v>
      </c>
      <c r="D1294" s="105" t="s">
        <v>786</v>
      </c>
      <c r="E1294" s="105">
        <v>7</v>
      </c>
      <c r="F1294" s="105" t="s">
        <v>771</v>
      </c>
      <c r="H1294" s="498">
        <f>'Справка 8'!I27</f>
        <v>54086</v>
      </c>
    </row>
    <row r="1295" spans="3:6" s="497" customFormat="1" ht="15.75">
      <c r="C1295" s="579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0" t="str">
        <f aca="true" t="shared" si="80" ref="C1296:C1335">endDate</f>
        <v>31.03.2022</v>
      </c>
      <c r="D1296" s="105" t="s">
        <v>793</v>
      </c>
      <c r="E1296" s="105">
        <v>1</v>
      </c>
      <c r="F1296" s="105" t="s">
        <v>792</v>
      </c>
      <c r="H1296" s="498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0" t="str">
        <f t="shared" si="80"/>
        <v>31.03.2022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0" t="str">
        <f t="shared" si="80"/>
        <v>31.03.2022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0" t="str">
        <f t="shared" si="80"/>
        <v>31.03.2022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0" t="str">
        <f t="shared" si="80"/>
        <v>31.03.2022</v>
      </c>
      <c r="D1300" s="105" t="s">
        <v>802</v>
      </c>
      <c r="E1300" s="105">
        <v>1</v>
      </c>
      <c r="F1300" s="105" t="s">
        <v>791</v>
      </c>
      <c r="H1300" s="498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0" t="str">
        <f t="shared" si="80"/>
        <v>31.03.2022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0" t="str">
        <f t="shared" si="80"/>
        <v>31.03.2022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0" t="str">
        <f t="shared" si="80"/>
        <v>31.03.2022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0" t="str">
        <f t="shared" si="80"/>
        <v>31.03.2022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0" t="str">
        <f t="shared" si="80"/>
        <v>31.03.2022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0" t="str">
        <f t="shared" si="80"/>
        <v>31.03.2022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0" t="str">
        <f t="shared" si="80"/>
        <v>31.03.2022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0" t="str">
        <f t="shared" si="80"/>
        <v>31.03.2022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0" t="str">
        <f t="shared" si="80"/>
        <v>31.03.2022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0" t="str">
        <f t="shared" si="80"/>
        <v>31.03.2022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0" t="str">
        <f t="shared" si="80"/>
        <v>31.03.2022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0" t="str">
        <f t="shared" si="80"/>
        <v>31.03.2022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0" t="str">
        <f t="shared" si="80"/>
        <v>31.03.2022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0" t="str">
        <f t="shared" si="80"/>
        <v>31.03.2022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0" t="str">
        <f t="shared" si="80"/>
        <v>31.03.2022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0" t="str">
        <f t="shared" si="80"/>
        <v>31.03.2022</v>
      </c>
      <c r="D1316" s="105" t="s">
        <v>793</v>
      </c>
      <c r="E1316" s="105">
        <v>3</v>
      </c>
      <c r="F1316" s="105" t="s">
        <v>792</v>
      </c>
      <c r="H1316" s="498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0" t="str">
        <f t="shared" si="80"/>
        <v>31.03.2022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0" t="str">
        <f t="shared" si="80"/>
        <v>31.03.2022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0" t="str">
        <f t="shared" si="80"/>
        <v>31.03.2022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0" t="str">
        <f t="shared" si="80"/>
        <v>31.03.2022</v>
      </c>
      <c r="D1320" s="105" t="s">
        <v>802</v>
      </c>
      <c r="E1320" s="105">
        <v>3</v>
      </c>
      <c r="F1320" s="105" t="s">
        <v>791</v>
      </c>
      <c r="H1320" s="498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0" t="str">
        <f t="shared" si="80"/>
        <v>31.03.2022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0" t="str">
        <f t="shared" si="80"/>
        <v>31.03.2022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0" t="str">
        <f t="shared" si="80"/>
        <v>31.03.2022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0" t="str">
        <f t="shared" si="80"/>
        <v>31.03.2022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0" t="str">
        <f t="shared" si="80"/>
        <v>31.03.2022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0" t="str">
        <f t="shared" si="80"/>
        <v>31.03.2022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0" t="str">
        <f t="shared" si="80"/>
        <v>31.03.2022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0" t="str">
        <f t="shared" si="80"/>
        <v>31.03.2022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0" t="str">
        <f t="shared" si="80"/>
        <v>31.03.2022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0" t="str">
        <f t="shared" si="80"/>
        <v>31.03.2022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0" t="str">
        <f t="shared" si="80"/>
        <v>31.03.2022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0" t="str">
        <f t="shared" si="80"/>
        <v>31.03.2022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0" t="str">
        <f t="shared" si="80"/>
        <v>31.03.2022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0" t="str">
        <f t="shared" si="80"/>
        <v>31.03.2022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0" t="str">
        <f t="shared" si="80"/>
        <v>31.03.2022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36">
      <selection activeCell="A36" sqref="A3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8">
        <f>G12+G15+G16+G17</f>
        <v>9995</v>
      </c>
      <c r="H18" s="609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2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2">
        <f>SUM(G23:G25)</f>
        <v>999</v>
      </c>
      <c r="H22" s="613">
        <f>SUM(H23:H25)</f>
        <v>999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6">
        <f>G20+G21+G22</f>
        <v>999</v>
      </c>
      <c r="H26" s="597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2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7513</v>
      </c>
      <c r="H28" s="595">
        <f>SUM(H29:H31)</f>
        <v>7167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7513</v>
      </c>
      <c r="H29" s="196">
        <v>7167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272</v>
      </c>
      <c r="H32" s="196">
        <v>346</v>
      </c>
      <c r="M32" s="98"/>
    </row>
    <row r="33" spans="1:8" ht="15.75">
      <c r="A33" s="482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4" t="s">
        <v>104</v>
      </c>
      <c r="F34" s="95" t="s">
        <v>105</v>
      </c>
      <c r="G34" s="596">
        <f>G28+G32+G33</f>
        <v>7785</v>
      </c>
      <c r="H34" s="597">
        <f>H28+H32+H33</f>
        <v>7513</v>
      </c>
    </row>
    <row r="35" spans="1:8" ht="15.75">
      <c r="A35" s="89" t="s">
        <v>106</v>
      </c>
      <c r="B35" s="94" t="s">
        <v>107</v>
      </c>
      <c r="C35" s="594">
        <f>SUM(C36:C39)</f>
        <v>9716</v>
      </c>
      <c r="D35" s="595">
        <f>SUM(D36:D39)</f>
        <v>9716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9716</v>
      </c>
      <c r="D36" s="196">
        <v>9716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8">
        <f>G26+G18+G34</f>
        <v>18779</v>
      </c>
      <c r="H37" s="599">
        <f>H26+H18+H34</f>
        <v>18507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6">
        <f>C35+C40+C45</f>
        <v>9716</v>
      </c>
      <c r="D46" s="597">
        <f>D35+D40+D45</f>
        <v>9716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13993</v>
      </c>
      <c r="H48" s="196">
        <v>13992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13993</v>
      </c>
      <c r="H50" s="595">
        <f>SUM(H44:H49)</f>
        <v>13992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2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1511</v>
      </c>
      <c r="H54" s="196">
        <v>1460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9716</v>
      </c>
      <c r="D56" s="601">
        <f>D20+D21+D22+D28+D33+D46+D52+D54+D55</f>
        <v>9716</v>
      </c>
      <c r="E56" s="100" t="s">
        <v>850</v>
      </c>
      <c r="F56" s="99" t="s">
        <v>172</v>
      </c>
      <c r="G56" s="598">
        <f>G50+G52+G53+G54+G55</f>
        <v>15504</v>
      </c>
      <c r="H56" s="599">
        <f>H50+H52+H53+H54+H55</f>
        <v>15452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2895</v>
      </c>
      <c r="H59" s="197">
        <v>2893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4171</v>
      </c>
      <c r="H60" s="197">
        <v>4024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23836</v>
      </c>
      <c r="H61" s="595">
        <f>SUM(H62:H68)</f>
        <v>24354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9529</v>
      </c>
      <c r="H63" s="197">
        <v>9418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</v>
      </c>
      <c r="H64" s="197">
        <v>26</v>
      </c>
      <c r="M64" s="98"/>
    </row>
    <row r="65" spans="1:8" ht="15.75">
      <c r="A65" s="482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14279</v>
      </c>
      <c r="H65" s="197">
        <v>14906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4</v>
      </c>
      <c r="H66" s="197">
        <v>3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31</v>
      </c>
      <c r="D69" s="197">
        <v>31</v>
      </c>
      <c r="E69" s="201" t="s">
        <v>79</v>
      </c>
      <c r="F69" s="93" t="s">
        <v>216</v>
      </c>
      <c r="G69" s="197">
        <v>2</v>
      </c>
      <c r="H69" s="197">
        <v>2</v>
      </c>
    </row>
    <row r="70" spans="1:8" ht="15.75">
      <c r="A70" s="89" t="s">
        <v>214</v>
      </c>
      <c r="B70" s="91" t="s">
        <v>215</v>
      </c>
      <c r="C70" s="197">
        <v>478</v>
      </c>
      <c r="D70" s="197">
        <v>495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839</v>
      </c>
      <c r="D71" s="197">
        <v>831</v>
      </c>
      <c r="E71" s="474" t="s">
        <v>47</v>
      </c>
      <c r="F71" s="95" t="s">
        <v>223</v>
      </c>
      <c r="G71" s="596">
        <f>G59+G60+G61+G69+G70</f>
        <v>30904</v>
      </c>
      <c r="H71" s="597">
        <f>H59+H60+H61+H69+H70</f>
        <v>31273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4"/>
      <c r="H74" s="620"/>
    </row>
    <row r="75" spans="1:8" ht="15.75">
      <c r="A75" s="89" t="s">
        <v>228</v>
      </c>
      <c r="B75" s="91" t="s">
        <v>229</v>
      </c>
      <c r="C75" s="197">
        <v>22</v>
      </c>
      <c r="D75" s="197">
        <v>23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6">
        <f>SUM(C68:C75)</f>
        <v>1370</v>
      </c>
      <c r="D76" s="597">
        <f>SUM(D68:D75)</f>
        <v>1380</v>
      </c>
      <c r="E76" s="570"/>
      <c r="F76" s="571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54086</v>
      </c>
      <c r="D79" s="595">
        <f>SUM(D80:D82)</f>
        <v>54111</v>
      </c>
      <c r="E79" s="205" t="s">
        <v>849</v>
      </c>
      <c r="F79" s="99" t="s">
        <v>241</v>
      </c>
      <c r="G79" s="598">
        <f>G71+G73+G75+G77</f>
        <v>30904</v>
      </c>
      <c r="H79" s="599">
        <f>H71+H73+H75+H77</f>
        <v>31273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v>54086</v>
      </c>
      <c r="D82" s="197">
        <v>54111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2" t="s">
        <v>249</v>
      </c>
      <c r="B85" s="96" t="s">
        <v>250</v>
      </c>
      <c r="C85" s="596">
        <f>C84+C83+C79</f>
        <v>54086</v>
      </c>
      <c r="D85" s="597">
        <f>D84+D83+D79</f>
        <v>54111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24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2" t="s">
        <v>848</v>
      </c>
      <c r="B92" s="96" t="s">
        <v>260</v>
      </c>
      <c r="C92" s="596">
        <f>SUM(C88:C91)</f>
        <v>3</v>
      </c>
      <c r="D92" s="597">
        <f>SUM(D88:D91)</f>
        <v>25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8">
        <v>12</v>
      </c>
      <c r="D93" s="479"/>
      <c r="E93" s="204"/>
      <c r="F93" s="103"/>
      <c r="G93" s="621"/>
      <c r="H93" s="622"/>
    </row>
    <row r="94" spans="1:13" ht="16.5" thickBot="1">
      <c r="A94" s="490" t="s">
        <v>263</v>
      </c>
      <c r="B94" s="226" t="s">
        <v>264</v>
      </c>
      <c r="C94" s="600">
        <f>C65+C76+C85+C92+C93</f>
        <v>55471</v>
      </c>
      <c r="D94" s="601">
        <f>D65+D76+D85+D92+D93</f>
        <v>55516</v>
      </c>
      <c r="E94" s="227"/>
      <c r="F94" s="228"/>
      <c r="G94" s="623"/>
      <c r="H94" s="624"/>
      <c r="M94" s="98"/>
    </row>
    <row r="95" spans="1:8" ht="32.25" thickBot="1">
      <c r="A95" s="487" t="s">
        <v>265</v>
      </c>
      <c r="B95" s="488" t="s">
        <v>266</v>
      </c>
      <c r="C95" s="602">
        <f>C94+C56</f>
        <v>65187</v>
      </c>
      <c r="D95" s="603">
        <f>D94+D56</f>
        <v>65232</v>
      </c>
      <c r="E95" s="229" t="s">
        <v>941</v>
      </c>
      <c r="F95" s="489" t="s">
        <v>268</v>
      </c>
      <c r="G95" s="602">
        <f>G37+G40+G56+G79</f>
        <v>65187</v>
      </c>
      <c r="H95" s="603">
        <f>H37+H40+H56+H79</f>
        <v>65232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 t="str">
        <f>pdeReportingDate</f>
        <v>03.05.2022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Сузан Басри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21</v>
      </c>
      <c r="D13" s="316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10</v>
      </c>
      <c r="D15" s="316">
        <v>10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35</v>
      </c>
      <c r="D22" s="628">
        <f>SUM(D12:D18)+D19</f>
        <v>25</v>
      </c>
      <c r="E22" s="194" t="s">
        <v>309</v>
      </c>
      <c r="F22" s="237" t="s">
        <v>310</v>
      </c>
      <c r="G22" s="316">
        <v>8</v>
      </c>
      <c r="H22" s="316">
        <v>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10</f>
        <v>10</v>
      </c>
      <c r="H24" s="316">
        <v>33</v>
      </c>
    </row>
    <row r="25" spans="1:8" ht="31.5">
      <c r="A25" s="194" t="s">
        <v>316</v>
      </c>
      <c r="B25" s="237" t="s">
        <v>317</v>
      </c>
      <c r="C25" s="316">
        <v>282</v>
      </c>
      <c r="D25" s="316">
        <v>429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f>504+134</f>
        <v>638</v>
      </c>
      <c r="H26" s="316">
        <v>1565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7">
        <f>SUM(G22:G26)</f>
        <v>656</v>
      </c>
      <c r="H27" s="628">
        <f>SUM(H22:H26)</f>
        <v>1609</v>
      </c>
    </row>
    <row r="28" spans="1:8" ht="15.75">
      <c r="A28" s="194" t="s">
        <v>79</v>
      </c>
      <c r="B28" s="237" t="s">
        <v>327</v>
      </c>
      <c r="C28" s="316">
        <v>17</v>
      </c>
      <c r="D28" s="316">
        <v>146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299</v>
      </c>
      <c r="D29" s="628">
        <f>SUM(D25:D28)</f>
        <v>575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334</v>
      </c>
      <c r="D31" s="634">
        <f>D29+D22</f>
        <v>600</v>
      </c>
      <c r="E31" s="251" t="s">
        <v>824</v>
      </c>
      <c r="F31" s="266" t="s">
        <v>331</v>
      </c>
      <c r="G31" s="253">
        <f>G16+G18+G27</f>
        <v>656</v>
      </c>
      <c r="H31" s="254">
        <f>H16+H18+H27</f>
        <v>1609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322</v>
      </c>
      <c r="D33" s="244">
        <f>IF((H31-D31)&gt;0,H31-D31,0)</f>
        <v>1009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334</v>
      </c>
      <c r="D36" s="636">
        <f>D31-D34+D35</f>
        <v>600</v>
      </c>
      <c r="E36" s="262" t="s">
        <v>346</v>
      </c>
      <c r="F36" s="256" t="s">
        <v>347</v>
      </c>
      <c r="G36" s="267">
        <f>G35-G34+G31</f>
        <v>656</v>
      </c>
      <c r="H36" s="268">
        <f>H35-H34+H31</f>
        <v>1609</v>
      </c>
    </row>
    <row r="37" spans="1:8" ht="15.75">
      <c r="A37" s="261" t="s">
        <v>348</v>
      </c>
      <c r="B37" s="231" t="s">
        <v>349</v>
      </c>
      <c r="C37" s="633">
        <f>IF((G36-C36)&gt;0,G36-C36,0)</f>
        <v>322</v>
      </c>
      <c r="D37" s="634">
        <f>IF((H36-D36)&gt;0,H36-D36,0)</f>
        <v>1009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50</v>
      </c>
      <c r="D38" s="628">
        <f>D39+D40+D41</f>
        <v>155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50</v>
      </c>
      <c r="D40" s="316">
        <v>155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272</v>
      </c>
      <c r="D42" s="244">
        <f>+IF((H36-D36-D38)&gt;0,H36-D36-D38,0)</f>
        <v>854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272</v>
      </c>
      <c r="D44" s="268">
        <f>IF(H42=0,IF(D42-D43&gt;0,D42-D43+H43,0),IF(H42-H43&lt;0,H43-H42+D42,0))</f>
        <v>854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656</v>
      </c>
      <c r="D45" s="630">
        <f>D36+D38+D42</f>
        <v>1609</v>
      </c>
      <c r="E45" s="270" t="s">
        <v>373</v>
      </c>
      <c r="F45" s="272" t="s">
        <v>374</v>
      </c>
      <c r="G45" s="629">
        <f>G42+G36</f>
        <v>656</v>
      </c>
      <c r="H45" s="630">
        <f>H42+H36</f>
        <v>1609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 t="str">
        <f>pdeReportingDate</f>
        <v>03.05.2022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Сузан Басри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5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-29</v>
      </c>
      <c r="D12" s="197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53</v>
      </c>
      <c r="D13" s="197">
        <v>-16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</v>
      </c>
      <c r="D14" s="197">
        <v>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10</v>
      </c>
      <c r="D21" s="658">
        <f>SUM(D11:D20)</f>
        <v>-9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2061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-2003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-90</v>
      </c>
      <c r="D40" s="197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-32</v>
      </c>
      <c r="D43" s="660">
        <f>SUM(D35:D42)</f>
        <v>-7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-22</v>
      </c>
      <c r="D44" s="307">
        <f>D43+D33+D21</f>
        <v>-9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25</v>
      </c>
      <c r="D45" s="309">
        <v>24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 t="str">
        <f>pdeReportingDate</f>
        <v>03.05.2022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Сузан Басри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rowBreaks count="1" manualBreakCount="1">
    <brk id="6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3">
        <f>'1-Баланс'!H18</f>
        <v>9995</v>
      </c>
      <c r="D13" s="583">
        <f>'1-Баланс'!H20</f>
        <v>0</v>
      </c>
      <c r="E13" s="583">
        <f>'1-Баланс'!H21</f>
        <v>0</v>
      </c>
      <c r="F13" s="583">
        <f>'1-Баланс'!H23</f>
        <v>999</v>
      </c>
      <c r="G13" s="583">
        <f>'1-Баланс'!H24</f>
        <v>0</v>
      </c>
      <c r="H13" s="584"/>
      <c r="I13" s="583">
        <f>'1-Баланс'!H29+'1-Баланс'!H32</f>
        <v>7513</v>
      </c>
      <c r="J13" s="583">
        <f>'1-Баланс'!H30+'1-Баланс'!H33</f>
        <v>0</v>
      </c>
      <c r="K13" s="584"/>
      <c r="L13" s="583">
        <f>SUM(C13:K13)</f>
        <v>18507</v>
      </c>
      <c r="M13" s="585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9995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999</v>
      </c>
      <c r="G17" s="652">
        <f t="shared" si="2"/>
        <v>0</v>
      </c>
      <c r="H17" s="652">
        <f t="shared" si="2"/>
        <v>0</v>
      </c>
      <c r="I17" s="652">
        <f t="shared" si="2"/>
        <v>7513</v>
      </c>
      <c r="J17" s="652">
        <f t="shared" si="2"/>
        <v>0</v>
      </c>
      <c r="K17" s="652">
        <f t="shared" si="2"/>
        <v>0</v>
      </c>
      <c r="L17" s="583">
        <f t="shared" si="1"/>
        <v>18507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3">
        <f>+'1-Баланс'!G32</f>
        <v>272</v>
      </c>
      <c r="J18" s="583">
        <f>+'1-Баланс'!G33</f>
        <v>0</v>
      </c>
      <c r="K18" s="584"/>
      <c r="L18" s="583">
        <f t="shared" si="1"/>
        <v>272</v>
      </c>
      <c r="M18" s="637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9995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999</v>
      </c>
      <c r="G31" s="652">
        <f t="shared" si="6"/>
        <v>0</v>
      </c>
      <c r="H31" s="652">
        <f t="shared" si="6"/>
        <v>0</v>
      </c>
      <c r="I31" s="652">
        <f t="shared" si="6"/>
        <v>7785</v>
      </c>
      <c r="J31" s="652">
        <f t="shared" si="6"/>
        <v>0</v>
      </c>
      <c r="K31" s="652">
        <f t="shared" si="6"/>
        <v>0</v>
      </c>
      <c r="L31" s="583">
        <f t="shared" si="1"/>
        <v>18779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6">
        <f aca="true" t="shared" si="7" ref="C34:K34">C31+C32+C33</f>
        <v>9995</v>
      </c>
      <c r="D34" s="586">
        <f t="shared" si="7"/>
        <v>0</v>
      </c>
      <c r="E34" s="586">
        <f t="shared" si="7"/>
        <v>0</v>
      </c>
      <c r="F34" s="586">
        <f t="shared" si="7"/>
        <v>999</v>
      </c>
      <c r="G34" s="586">
        <f t="shared" si="7"/>
        <v>0</v>
      </c>
      <c r="H34" s="586">
        <f t="shared" si="7"/>
        <v>0</v>
      </c>
      <c r="I34" s="586">
        <f t="shared" si="7"/>
        <v>7785</v>
      </c>
      <c r="J34" s="586">
        <f t="shared" si="7"/>
        <v>0</v>
      </c>
      <c r="K34" s="586">
        <f t="shared" si="7"/>
        <v>0</v>
      </c>
      <c r="L34" s="650">
        <f t="shared" si="1"/>
        <v>18779</v>
      </c>
      <c r="M34" s="587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 t="str">
        <f>pdeReportingDate</f>
        <v>03.05.2022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Сузан Басри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9716</v>
      </c>
      <c r="D12" s="92">
        <v>51.42</v>
      </c>
      <c r="E12" s="92">
        <v>9716</v>
      </c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9716</v>
      </c>
      <c r="D27" s="472"/>
      <c r="E27" s="472">
        <f>SUM(E12:E26)</f>
        <v>9716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9716</v>
      </c>
      <c r="D79" s="472"/>
      <c r="E79" s="472">
        <f>E78+E61+E44+E27</f>
        <v>9716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 t="str">
        <f>pdeReportingDate</f>
        <v>03.05.2022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Сузан Басри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9716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9716</v>
      </c>
      <c r="H30" s="335">
        <f t="shared" si="6"/>
        <v>0</v>
      </c>
      <c r="I30" s="335">
        <f t="shared" si="6"/>
        <v>0</v>
      </c>
      <c r="J30" s="336">
        <f t="shared" si="3"/>
        <v>9716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9716</v>
      </c>
    </row>
    <row r="31" spans="1:18" ht="15.75">
      <c r="A31" s="339"/>
      <c r="B31" s="321" t="s">
        <v>108</v>
      </c>
      <c r="C31" s="152" t="s">
        <v>563</v>
      </c>
      <c r="D31" s="328">
        <v>9716</v>
      </c>
      <c r="E31" s="328"/>
      <c r="F31" s="328"/>
      <c r="G31" s="329">
        <f t="shared" si="2"/>
        <v>9716</v>
      </c>
      <c r="H31" s="328"/>
      <c r="I31" s="328"/>
      <c r="J31" s="329">
        <f t="shared" si="3"/>
        <v>9716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9716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9716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9716</v>
      </c>
      <c r="H41" s="330">
        <f t="shared" si="10"/>
        <v>0</v>
      </c>
      <c r="I41" s="330">
        <f t="shared" si="10"/>
        <v>0</v>
      </c>
      <c r="J41" s="329">
        <f t="shared" si="3"/>
        <v>9716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9716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9716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9716</v>
      </c>
      <c r="H43" s="349">
        <f t="shared" si="11"/>
        <v>0</v>
      </c>
      <c r="I43" s="349">
        <f t="shared" si="11"/>
        <v>0</v>
      </c>
      <c r="J43" s="349">
        <f t="shared" si="11"/>
        <v>9716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9716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 t="str">
        <f>pdeReportingDate</f>
        <v>03.05.2022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Сузан Басри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86">
      <selection activeCell="A99" sqref="A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D30</f>
        <v>31</v>
      </c>
      <c r="D30" s="368">
        <f>'1-Баланс'!C69</f>
        <v>31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D31</f>
        <v>478</v>
      </c>
      <c r="D31" s="368">
        <f>'1-Баланс'!C70</f>
        <v>478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D32</f>
        <v>839</v>
      </c>
      <c r="D32" s="368">
        <f>'1-Баланс'!C71</f>
        <v>839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22</v>
      </c>
      <c r="D40" s="362">
        <f>SUM(D41:D44)</f>
        <v>22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22</v>
      </c>
      <c r="D44" s="368">
        <f>C44</f>
        <v>22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1370</v>
      </c>
      <c r="D45" s="438">
        <f>D26+D30+D31+D33+D32+D34+D35+D40</f>
        <v>1370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1370</v>
      </c>
      <c r="D46" s="444">
        <f>D45+D23+D21+D11</f>
        <v>1370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2895</v>
      </c>
      <c r="D77" s="138">
        <f>D78+D80</f>
        <v>2895</v>
      </c>
      <c r="E77" s="138">
        <f>E78+E80</f>
        <v>0</v>
      </c>
      <c r="F77" s="398">
        <f>F78+F80</f>
        <v>3896</v>
      </c>
    </row>
    <row r="78" spans="1:6" ht="15.75">
      <c r="A78" s="370" t="s">
        <v>700</v>
      </c>
      <c r="B78" s="135" t="s">
        <v>701</v>
      </c>
      <c r="C78" s="197">
        <f>'1-Баланс'!G59</f>
        <v>2895</v>
      </c>
      <c r="D78" s="197">
        <f>C78</f>
        <v>2895</v>
      </c>
      <c r="E78" s="136">
        <f t="shared" si="1"/>
        <v>0</v>
      </c>
      <c r="F78" s="196">
        <v>3896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4171</v>
      </c>
      <c r="D82" s="138">
        <f>SUM(D83:D86)</f>
        <v>4171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4171</v>
      </c>
      <c r="D84" s="197">
        <f>C84</f>
        <v>4171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23836</v>
      </c>
      <c r="D87" s="134">
        <f>SUM(D88:D92)+D96</f>
        <v>23836</v>
      </c>
      <c r="E87" s="134">
        <f>SUM(E88:E92)+E96</f>
        <v>0</v>
      </c>
      <c r="F87" s="397">
        <f>SUM(F88:F92)+F96</f>
        <v>22613</v>
      </c>
    </row>
    <row r="88" spans="1:6" ht="15.75">
      <c r="A88" s="370" t="s">
        <v>719</v>
      </c>
      <c r="B88" s="135" t="s">
        <v>720</v>
      </c>
      <c r="C88" s="197">
        <f>D88</f>
        <v>9529</v>
      </c>
      <c r="D88" s="197">
        <v>9529</v>
      </c>
      <c r="E88" s="136">
        <f t="shared" si="1"/>
        <v>0</v>
      </c>
      <c r="F88" s="196">
        <v>22613</v>
      </c>
    </row>
    <row r="89" spans="1:6" ht="15.75">
      <c r="A89" s="370" t="s">
        <v>721</v>
      </c>
      <c r="B89" s="135" t="s">
        <v>722</v>
      </c>
      <c r="C89" s="197">
        <f>'1-Баланс'!G64</f>
        <v>23</v>
      </c>
      <c r="D89" s="197">
        <f>C89</f>
        <v>23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14279</v>
      </c>
      <c r="D90" s="197">
        <f>C90</f>
        <v>14279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4</v>
      </c>
      <c r="D91" s="197">
        <f>C91</f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2</v>
      </c>
      <c r="D97" s="197">
        <f>C97</f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30904</v>
      </c>
      <c r="D98" s="433">
        <f>D87+D82+D77+D73+D97</f>
        <v>30904</v>
      </c>
      <c r="E98" s="433">
        <f>E87+E82+E77+E73+E97</f>
        <v>0</v>
      </c>
      <c r="F98" s="434">
        <f>F87+F82+F77+F73+F97</f>
        <v>26509</v>
      </c>
    </row>
    <row r="99" spans="1:6" ht="16.5" thickBot="1">
      <c r="A99" s="412" t="s">
        <v>739</v>
      </c>
      <c r="B99" s="413" t="s">
        <v>740</v>
      </c>
      <c r="C99" s="427">
        <f>C98+C70+C68</f>
        <v>30904</v>
      </c>
      <c r="D99" s="427">
        <f>D98+D70+D68</f>
        <v>30904</v>
      </c>
      <c r="E99" s="427">
        <f>E98+E70+E68</f>
        <v>0</v>
      </c>
      <c r="F99" s="428">
        <f>F98+F70+F68</f>
        <v>26509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 t="str">
        <f>pdeReportingDate</f>
        <v>03.05.2022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Сузан Басри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925496</v>
      </c>
      <c r="D13" s="449"/>
      <c r="E13" s="449"/>
      <c r="F13" s="449">
        <v>9716</v>
      </c>
      <c r="G13" s="449"/>
      <c r="H13" s="449"/>
      <c r="I13" s="450">
        <f>F13+G13-H13</f>
        <v>9716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925496</v>
      </c>
      <c r="D18" s="456">
        <f t="shared" si="1"/>
        <v>0</v>
      </c>
      <c r="E18" s="456">
        <f t="shared" si="1"/>
        <v>0</v>
      </c>
      <c r="F18" s="456">
        <f t="shared" si="1"/>
        <v>9716</v>
      </c>
      <c r="G18" s="456">
        <f t="shared" si="1"/>
        <v>0</v>
      </c>
      <c r="H18" s="456">
        <f t="shared" si="1"/>
        <v>0</v>
      </c>
      <c r="I18" s="457">
        <f t="shared" si="0"/>
        <v>9716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704915</v>
      </c>
      <c r="D20" s="449"/>
      <c r="E20" s="449"/>
      <c r="F20" s="449">
        <v>47775</v>
      </c>
      <c r="G20" s="449">
        <v>549</v>
      </c>
      <c r="H20" s="449"/>
      <c r="I20" s="450">
        <f t="shared" si="0"/>
        <v>48324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28505</v>
      </c>
      <c r="D26" s="449"/>
      <c r="E26" s="449"/>
      <c r="F26" s="449">
        <v>5671</v>
      </c>
      <c r="G26" s="449">
        <v>91</v>
      </c>
      <c r="H26" s="449"/>
      <c r="I26" s="450">
        <f t="shared" si="0"/>
        <v>5762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733420</v>
      </c>
      <c r="D27" s="456">
        <f t="shared" si="2"/>
        <v>0</v>
      </c>
      <c r="E27" s="456">
        <f t="shared" si="2"/>
        <v>0</v>
      </c>
      <c r="F27" s="456">
        <f t="shared" si="2"/>
        <v>53446</v>
      </c>
      <c r="G27" s="456">
        <f t="shared" si="2"/>
        <v>640</v>
      </c>
      <c r="H27" s="456">
        <f t="shared" si="2"/>
        <v>0</v>
      </c>
      <c r="I27" s="457">
        <f t="shared" si="0"/>
        <v>54086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 t="str">
        <f>pdeReportingDate</f>
        <v>03.05.2022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Сузан Басри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2021-12-10T13:26:48Z</cp:lastPrinted>
  <dcterms:created xsi:type="dcterms:W3CDTF">2006-09-16T00:00:00Z</dcterms:created>
  <dcterms:modified xsi:type="dcterms:W3CDTF">2022-05-03T17:18:29Z</dcterms:modified>
  <cp:category/>
  <cp:version/>
  <cp:contentType/>
  <cp:contentStatus/>
</cp:coreProperties>
</file>